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charts/chart3.xml" ContentType="application/vnd.openxmlformats-officedocument.drawingml.chart+xml"/>
  <Override PartName="/xl/drawings/drawing3.xml" ContentType="application/vnd.openxmlformats-officedocument.drawing+xml"/>
  <Override PartName="/xl/charts/chart4.xml" ContentType="application/vnd.openxmlformats-officedocument.drawingml.chart+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autoCompressPictures="0"/>
  <mc:AlternateContent xmlns:mc="http://schemas.openxmlformats.org/markup-compatibility/2006">
    <mc:Choice Requires="x15">
      <x15ac:absPath xmlns:x15ac="http://schemas.microsoft.com/office/spreadsheetml/2010/11/ac" url="M:\Marketing\Sales Presentations and Materials\"/>
    </mc:Choice>
  </mc:AlternateContent>
  <bookViews>
    <workbookView xWindow="0" yWindow="0" windowWidth="19200" windowHeight="7230" activeTab="1"/>
  </bookViews>
  <sheets>
    <sheet name="eLearning ROI" sheetId="3" r:id="rId1"/>
    <sheet name="Investment" sheetId="1" r:id="rId2"/>
    <sheet name="Revenue" sheetId="2" r:id="rId3"/>
  </sheets>
  <definedNames>
    <definedName name="_xlnm.Print_Area" localSheetId="1">Investment!$A$1:$G$52</definedName>
  </definedNames>
  <calcPr calcId="171027" concurrentCalc="0"/>
</workbook>
</file>

<file path=xl/calcChain.xml><?xml version="1.0" encoding="utf-8"?>
<calcChain xmlns="http://schemas.openxmlformats.org/spreadsheetml/2006/main">
  <c r="C15" i="1" l="1"/>
  <c r="C48" i="1"/>
  <c r="C15" i="3"/>
  <c r="C14" i="3"/>
  <c r="C20" i="1"/>
  <c r="C27" i="1"/>
  <c r="C36" i="1"/>
  <c r="C55" i="1"/>
  <c r="B34" i="1"/>
  <c r="B35" i="1"/>
  <c r="B38" i="1"/>
  <c r="B56" i="1"/>
  <c r="G29" i="3"/>
  <c r="B37" i="1"/>
  <c r="B55" i="1"/>
  <c r="C29" i="3"/>
  <c r="B27" i="1"/>
  <c r="L41" i="2"/>
  <c r="D41" i="2"/>
  <c r="A65" i="2"/>
  <c r="F65" i="2"/>
  <c r="C34" i="1"/>
  <c r="C37" i="1"/>
  <c r="B36" i="1"/>
  <c r="B15" i="1"/>
  <c r="C44" i="1"/>
  <c r="B20" i="1"/>
  <c r="B44" i="1"/>
  <c r="G10" i="2"/>
  <c r="G11" i="2"/>
  <c r="G16" i="2"/>
  <c r="G17" i="2"/>
  <c r="G22" i="2"/>
  <c r="G23" i="2"/>
  <c r="G28" i="2"/>
  <c r="G29" i="2"/>
  <c r="G30" i="2"/>
  <c r="G31" i="2"/>
  <c r="F10" i="2"/>
  <c r="F11" i="2"/>
  <c r="F16" i="2"/>
  <c r="F17" i="2"/>
  <c r="F22" i="2"/>
  <c r="F23" i="2"/>
  <c r="F28" i="2"/>
  <c r="F29" i="2"/>
  <c r="F30" i="2"/>
  <c r="F31" i="2"/>
  <c r="I65" i="2"/>
  <c r="N65" i="2"/>
  <c r="A64" i="2"/>
  <c r="A56" i="2"/>
  <c r="A51" i="2"/>
  <c r="A63" i="2"/>
  <c r="A50" i="2"/>
  <c r="A62" i="2"/>
  <c r="C35" i="1"/>
  <c r="C38" i="1"/>
  <c r="C56" i="1"/>
  <c r="A45" i="2"/>
  <c r="A57" i="2"/>
  <c r="G24" i="2"/>
  <c r="F12" i="2"/>
  <c r="G18" i="2"/>
  <c r="F24" i="2"/>
  <c r="F18" i="2"/>
  <c r="F32" i="2"/>
  <c r="G32" i="2"/>
  <c r="G12" i="2"/>
  <c r="B48" i="1"/>
  <c r="B15" i="3"/>
  <c r="F63" i="2"/>
  <c r="I63" i="2"/>
  <c r="N63" i="2"/>
  <c r="F64" i="2"/>
  <c r="I64" i="2"/>
  <c r="N64" i="2"/>
  <c r="F45" i="2"/>
  <c r="I45" i="2"/>
  <c r="N45" i="2"/>
  <c r="F50" i="2"/>
  <c r="I50" i="2"/>
  <c r="N50" i="2"/>
  <c r="F57" i="2"/>
  <c r="I57" i="2"/>
  <c r="N57" i="2"/>
  <c r="F62" i="2"/>
  <c r="I62" i="2"/>
  <c r="N62" i="2"/>
  <c r="F56" i="2"/>
  <c r="I56" i="2"/>
  <c r="N56" i="2"/>
  <c r="F44" i="2"/>
  <c r="N44" i="2"/>
  <c r="F51" i="2"/>
  <c r="I51" i="2"/>
  <c r="N51" i="2"/>
  <c r="G35" i="2"/>
  <c r="F35" i="2"/>
  <c r="C18" i="3"/>
  <c r="C21" i="3"/>
  <c r="F58" i="2"/>
  <c r="F52" i="2"/>
  <c r="N66" i="2"/>
  <c r="N52" i="2"/>
  <c r="N58" i="2"/>
  <c r="N46" i="2"/>
  <c r="F46" i="2"/>
  <c r="F66" i="2"/>
  <c r="N69" i="2"/>
  <c r="G28" i="3"/>
  <c r="F69" i="2"/>
  <c r="G32" i="3"/>
  <c r="G35" i="3"/>
  <c r="C28" i="3"/>
  <c r="B14" i="3"/>
  <c r="C32" i="3"/>
  <c r="C35" i="3"/>
  <c r="B18" i="3"/>
  <c r="B21" i="3"/>
</calcChain>
</file>

<file path=xl/sharedStrings.xml><?xml version="1.0" encoding="utf-8"?>
<sst xmlns="http://schemas.openxmlformats.org/spreadsheetml/2006/main" count="172" uniqueCount="85">
  <si>
    <t>Total Expenses</t>
    <phoneticPr fontId="1" type="noConversion"/>
  </si>
  <si>
    <t>Total Income</t>
    <phoneticPr fontId="1" type="noConversion"/>
  </si>
  <si>
    <t>Income Comparison</t>
    <phoneticPr fontId="1" type="noConversion"/>
  </si>
  <si>
    <t>Estimated</t>
  </si>
  <si>
    <t>Actual</t>
  </si>
  <si>
    <t>Miscellaneous</t>
  </si>
  <si>
    <t>Total income</t>
  </si>
  <si>
    <t>Total expenses</t>
  </si>
  <si>
    <t>Total profit (or loss)</t>
  </si>
  <si>
    <t>Estimated</t>
    <phoneticPr fontId="1" type="noConversion"/>
  </si>
  <si>
    <t>Actual</t>
    <phoneticPr fontId="1" type="noConversion"/>
  </si>
  <si>
    <t>Estimated</t>
    <phoneticPr fontId="1" type="noConversion"/>
  </si>
  <si>
    <t>Actual</t>
    <phoneticPr fontId="1" type="noConversion"/>
  </si>
  <si>
    <t>Estimated</t>
    <phoneticPr fontId="1" type="noConversion"/>
  </si>
  <si>
    <t>Actual</t>
    <phoneticPr fontId="1" type="noConversion"/>
  </si>
  <si>
    <t>Estimated vs. Actual</t>
    <phoneticPr fontId="1" type="noConversion"/>
  </si>
  <si>
    <t>Total</t>
    <phoneticPr fontId="1" type="noConversion"/>
  </si>
  <si>
    <t>Actual Cost Breakdown</t>
    <phoneticPr fontId="1" type="noConversion"/>
  </si>
  <si>
    <t>Use this interactive spreadsheet to calculate your association's return on investment (ROI) for online member education.</t>
  </si>
  <si>
    <t>Investment</t>
  </si>
  <si>
    <t>Instructional design</t>
  </si>
  <si>
    <t>V/O Talent</t>
  </si>
  <si>
    <t>Photo licensing</t>
  </si>
  <si>
    <t>Video production</t>
  </si>
  <si>
    <t>Consulting (SME stipends)</t>
  </si>
  <si>
    <t xml:space="preserve">Miscellaneous </t>
  </si>
  <si>
    <t>Web Conferencing</t>
  </si>
  <si>
    <t>Annual costs</t>
  </si>
  <si>
    <t>LMS</t>
  </si>
  <si>
    <t>Annual fixed costs</t>
  </si>
  <si>
    <t>Licensing (per course/user)</t>
  </si>
  <si>
    <t>Courses sold (year 1)</t>
  </si>
  <si>
    <t>Estimated future growth (%)</t>
  </si>
  <si>
    <t>Courses sold (year 2)</t>
  </si>
  <si>
    <t>Courses sold (year 3)</t>
  </si>
  <si>
    <t>Total LMS costs (year 1)</t>
  </si>
  <si>
    <t>Total LMS costs (year 2)</t>
  </si>
  <si>
    <t>Total LMS costs (year 3)</t>
  </si>
  <si>
    <t>Content Development</t>
  </si>
  <si>
    <t>Marketing</t>
  </si>
  <si>
    <t>Print collateral</t>
  </si>
  <si>
    <t>Email marketing system</t>
  </si>
  <si>
    <t>eLearning ROI Calculator - Revenue Worksheet</t>
  </si>
  <si>
    <t>eLearning ROI Calculator - Investment Worksheet</t>
  </si>
  <si>
    <t>Revenue</t>
  </si>
  <si>
    <t>Member @</t>
  </si>
  <si>
    <t>Non-member @</t>
  </si>
  <si>
    <t>Workbook @</t>
  </si>
  <si>
    <t>DVD @</t>
  </si>
  <si>
    <t>Textbook @</t>
  </si>
  <si>
    <t>Certificate Frame @</t>
  </si>
  <si>
    <t>Supplemental Content Sales (Year 1)</t>
  </si>
  <si>
    <t>Certificate Program Sales (Year 1)</t>
  </si>
  <si>
    <t>Webinar Sales (Year 1)</t>
  </si>
  <si>
    <t>Individual Course Sales (Year 1)</t>
  </si>
  <si>
    <t>Projected Revenue (Year 2)</t>
  </si>
  <si>
    <t>Individual Course Sales (Year 2)</t>
  </si>
  <si>
    <t>Certificate Program Sales (Year 2)</t>
  </si>
  <si>
    <t>Webinar Sales (Year 2)</t>
  </si>
  <si>
    <t>Supplemental Content Sales (Year 2)</t>
  </si>
  <si>
    <t xml:space="preserve">Estimated future growth (%) </t>
  </si>
  <si>
    <t>Projected Revenue (Year 3)</t>
  </si>
  <si>
    <t>Individual Course Sales (Year 3)</t>
  </si>
  <si>
    <t>Certificate Program Sales (Year 3)</t>
  </si>
  <si>
    <t>Webinar Sales (Year 3)</t>
  </si>
  <si>
    <t>Supplemental Content Sales (Year 3)</t>
  </si>
  <si>
    <t>Return on Investment (ROI)</t>
  </si>
  <si>
    <t>Profit/Loss and ROI</t>
  </si>
  <si>
    <t>Projected Profit/Loss and ROI (Year 2)</t>
  </si>
  <si>
    <t>Projected Future Expenses</t>
  </si>
  <si>
    <t>Estimated Total Expense (Year 2)</t>
  </si>
  <si>
    <t>Estimated Total Expense (Year 3)</t>
  </si>
  <si>
    <t>Projected Profit/Loss and ROI (Year 3)</t>
  </si>
  <si>
    <t>Use this interactive spreadsheet to calculate your association's return on investment (ROI) for online member education. Use the 'Investment' sheet to track expenses and the 'Revenue' sheet to record earnings. Your Profit/Loss and ROI calculations will be performed as a function of these sheets.</t>
  </si>
  <si>
    <t>LMS Startup Fees</t>
  </si>
  <si>
    <t>LMS Implementation &amp; Training</t>
  </si>
  <si>
    <t>LMS Customizations</t>
  </si>
  <si>
    <t>AMS/DB integrations</t>
  </si>
  <si>
    <t>• Year 1 profit and ROI cannot be assumed until year 1 has actualized and workbook updated</t>
  </si>
  <si>
    <t>• Return on investment to be realized by year 3; this may vary based on factors such as courses sold, marketing investment, cost of print materials, etc.</t>
  </si>
  <si>
    <t>• Breakeven point may exceed year 3 and should be extrapolated out accordingly based on years</t>
  </si>
  <si>
    <t>• The return estimated in this workbook is not a guarantee of actual total return, but serves as a basis for approximating return</t>
  </si>
  <si>
    <t>• Investments assume costs specific to launching the project.  Does not include additional expenses such as general overhead or other COB expenses.</t>
  </si>
  <si>
    <t>ROI (Projected)</t>
  </si>
  <si>
    <r>
      <rPr>
        <sz val="10"/>
        <color theme="0" tint="-0.499984740745262"/>
        <rFont val="Arial"/>
        <family val="2"/>
      </rPr>
      <t>©2016 Digitec Interactive</t>
    </r>
    <r>
      <rPr>
        <sz val="10"/>
        <color theme="10"/>
        <rFont val="Arial"/>
        <family val="2"/>
      </rPr>
      <t xml:space="preserve"> www.knowledgedirectweb.com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</si>
</sst>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8" formatCode="&quot;$&quot;#,##0.00_);[Red]\(&quot;$&quot;#,##0.00\)"/>
  </numFmts>
  <fonts count="29" x14ac:knownFonts="1">
    <font>
      <sz val="10"/>
      <name val="Arial"/>
    </font>
    <font>
      <sz val="8"/>
      <name val="Arial"/>
      <family val="2"/>
    </font>
    <font>
      <sz val="10"/>
      <name val="Tahoma"/>
      <family val="2"/>
    </font>
    <font>
      <b/>
      <sz val="12"/>
      <name val="Tahoma"/>
      <family val="2"/>
    </font>
    <font>
      <b/>
      <sz val="18"/>
      <color indexed="9"/>
      <name val="Verdana"/>
      <family val="2"/>
    </font>
    <font>
      <sz val="18"/>
      <color indexed="9"/>
      <name val="Verdana"/>
      <family val="2"/>
    </font>
    <font>
      <sz val="9"/>
      <color indexed="9"/>
      <name val="Verdana"/>
      <family val="2"/>
    </font>
    <font>
      <sz val="9"/>
      <name val="Verdana"/>
      <family val="2"/>
    </font>
    <font>
      <sz val="10"/>
      <name val="Verdana"/>
      <family val="2"/>
    </font>
    <font>
      <b/>
      <sz val="11"/>
      <color indexed="9"/>
      <name val="Verdana"/>
      <family val="2"/>
    </font>
    <font>
      <sz val="11"/>
      <color indexed="9"/>
      <name val="Verdana"/>
      <family val="2"/>
    </font>
    <font>
      <sz val="9"/>
      <color indexed="63"/>
      <name val="Verdana"/>
      <family val="2"/>
    </font>
    <font>
      <b/>
      <sz val="9"/>
      <color indexed="63"/>
      <name val="Verdana"/>
      <family val="2"/>
    </font>
    <font>
      <sz val="16"/>
      <color indexed="62"/>
      <name val="Verdana"/>
      <family val="2"/>
    </font>
    <font>
      <b/>
      <sz val="11"/>
      <color indexed="63"/>
      <name val="Verdana"/>
      <family val="2"/>
    </font>
    <font>
      <b/>
      <sz val="12"/>
      <color indexed="9"/>
      <name val="Verdana"/>
      <family val="2"/>
    </font>
    <font>
      <sz val="12"/>
      <name val="Verdana"/>
      <family val="2"/>
    </font>
    <font>
      <sz val="10"/>
      <color indexed="9"/>
      <name val="Verdana"/>
      <family val="2"/>
    </font>
    <font>
      <b/>
      <sz val="12"/>
      <color indexed="63"/>
      <name val="Verdana"/>
      <family val="2"/>
    </font>
    <font>
      <sz val="10"/>
      <color indexed="9"/>
      <name val="Arial"/>
      <family val="2"/>
    </font>
    <font>
      <b/>
      <sz val="32"/>
      <color indexed="9"/>
      <name val="Verdana"/>
      <family val="2"/>
    </font>
    <font>
      <sz val="16"/>
      <color theme="0"/>
      <name val="Verdana"/>
      <family val="2"/>
    </font>
    <font>
      <b/>
      <sz val="10"/>
      <color indexed="63"/>
      <name val="Verdana"/>
      <family val="2"/>
    </font>
    <font>
      <b/>
      <sz val="9"/>
      <name val="Verdana"/>
      <family val="2"/>
    </font>
    <font>
      <u/>
      <sz val="10"/>
      <color theme="10"/>
      <name val="Arial"/>
      <family val="2"/>
    </font>
    <font>
      <sz val="10"/>
      <color theme="0" tint="-0.499984740745262"/>
      <name val="Arial"/>
      <family val="2"/>
    </font>
    <font>
      <sz val="10"/>
      <color theme="10"/>
      <name val="Arial"/>
      <family val="2"/>
    </font>
    <font>
      <b/>
      <sz val="10"/>
      <name val="Tahoma"/>
      <family val="2"/>
    </font>
    <font>
      <sz val="10"/>
      <color theme="0"/>
      <name val="Arial"/>
      <family val="2"/>
    </font>
  </fonts>
  <fills count="12">
    <fill>
      <patternFill patternType="none"/>
    </fill>
    <fill>
      <patternFill patternType="gray125"/>
    </fill>
    <fill>
      <patternFill patternType="solid">
        <fgColor indexed="45"/>
        <bgColor indexed="64"/>
      </patternFill>
    </fill>
    <fill>
      <patternFill patternType="solid">
        <fgColor indexed="45"/>
        <bgColor indexed="22"/>
      </patternFill>
    </fill>
    <fill>
      <patternFill patternType="solid">
        <fgColor indexed="65"/>
        <bgColor indexed="62"/>
      </patternFill>
    </fill>
    <fill>
      <patternFill patternType="solid">
        <fgColor indexed="23"/>
        <bgColor indexed="64"/>
      </patternFill>
    </fill>
    <fill>
      <patternFill patternType="solid">
        <fgColor theme="5"/>
        <bgColor indexed="64"/>
      </patternFill>
    </fill>
    <fill>
      <patternFill patternType="solid">
        <fgColor rgb="FFEAEAEA"/>
        <bgColor indexed="64"/>
      </patternFill>
    </fill>
    <fill>
      <patternFill patternType="solid">
        <fgColor theme="4"/>
        <bgColor indexed="64"/>
      </patternFill>
    </fill>
    <fill>
      <patternFill patternType="solid">
        <fgColor rgb="FF0070C0"/>
        <bgColor indexed="22"/>
      </patternFill>
    </fill>
    <fill>
      <patternFill patternType="solid">
        <fgColor rgb="FF0070C0"/>
        <bgColor indexed="64"/>
      </patternFill>
    </fill>
    <fill>
      <patternFill patternType="solid">
        <fgColor theme="0" tint="-0.499984740745262"/>
        <bgColor indexed="64"/>
      </patternFill>
    </fill>
  </fills>
  <borders count="38">
    <border>
      <left/>
      <right/>
      <top/>
      <bottom/>
      <diagonal/>
    </border>
    <border>
      <left style="thin">
        <color indexed="62"/>
      </left>
      <right/>
      <top/>
      <bottom/>
      <diagonal/>
    </border>
    <border>
      <left/>
      <right/>
      <top/>
      <bottom style="thin">
        <color indexed="64"/>
      </bottom>
      <diagonal/>
    </border>
    <border>
      <left style="thin">
        <color indexed="62"/>
      </left>
      <right/>
      <top style="medium">
        <color indexed="62"/>
      </top>
      <bottom style="thin">
        <color indexed="62"/>
      </bottom>
      <diagonal/>
    </border>
    <border>
      <left/>
      <right/>
      <top style="medium">
        <color indexed="62"/>
      </top>
      <bottom style="thin">
        <color indexed="62"/>
      </bottom>
      <diagonal/>
    </border>
    <border>
      <left/>
      <right style="thin">
        <color indexed="62"/>
      </right>
      <top style="medium">
        <color indexed="62"/>
      </top>
      <bottom style="thin">
        <color indexed="62"/>
      </bottom>
      <diagonal/>
    </border>
    <border>
      <left style="thin">
        <color indexed="62"/>
      </left>
      <right/>
      <top style="thin">
        <color indexed="62"/>
      </top>
      <bottom style="thin">
        <color indexed="62"/>
      </bottom>
      <diagonal/>
    </border>
    <border>
      <left/>
      <right/>
      <top/>
      <bottom style="thin">
        <color indexed="62"/>
      </bottom>
      <diagonal/>
    </border>
    <border>
      <left style="thin">
        <color indexed="62"/>
      </left>
      <right style="thin">
        <color indexed="62"/>
      </right>
      <top style="thin">
        <color indexed="10"/>
      </top>
      <bottom style="thin">
        <color indexed="62"/>
      </bottom>
      <diagonal/>
    </border>
    <border>
      <left/>
      <right/>
      <top style="medium">
        <color indexed="62"/>
      </top>
      <bottom style="medium">
        <color indexed="62"/>
      </bottom>
      <diagonal/>
    </border>
    <border>
      <left style="thin">
        <color indexed="62"/>
      </left>
      <right style="thin">
        <color indexed="62"/>
      </right>
      <top style="thin">
        <color indexed="62"/>
      </top>
      <bottom style="thin">
        <color indexed="62"/>
      </bottom>
      <diagonal/>
    </border>
    <border>
      <left style="thin">
        <color indexed="62"/>
      </left>
      <right/>
      <top style="medium">
        <color indexed="62"/>
      </top>
      <bottom style="medium">
        <color indexed="62"/>
      </bottom>
      <diagonal/>
    </border>
    <border>
      <left style="thin">
        <color indexed="48"/>
      </left>
      <right style="thin">
        <color indexed="48"/>
      </right>
      <top style="thin">
        <color indexed="48"/>
      </top>
      <bottom style="thin">
        <color indexed="48"/>
      </bottom>
      <diagonal/>
    </border>
    <border>
      <left/>
      <right style="thin">
        <color indexed="10"/>
      </right>
      <top style="thin">
        <color indexed="10"/>
      </top>
      <bottom style="thin">
        <color indexed="10"/>
      </bottom>
      <diagonal/>
    </border>
    <border>
      <left/>
      <right/>
      <top style="medium">
        <color indexed="62"/>
      </top>
      <bottom/>
      <diagonal/>
    </border>
    <border>
      <left/>
      <right style="thin">
        <color indexed="10"/>
      </right>
      <top/>
      <bottom style="thin">
        <color indexed="10"/>
      </bottom>
      <diagonal/>
    </border>
    <border>
      <left style="medium">
        <color indexed="62"/>
      </left>
      <right/>
      <top style="medium">
        <color indexed="62"/>
      </top>
      <bottom style="medium">
        <color indexed="62"/>
      </bottom>
      <diagonal/>
    </border>
    <border>
      <left/>
      <right style="medium">
        <color indexed="62"/>
      </right>
      <top style="medium">
        <color indexed="62"/>
      </top>
      <bottom style="medium">
        <color indexed="62"/>
      </bottom>
      <diagonal/>
    </border>
    <border>
      <left style="thin">
        <color indexed="62"/>
      </left>
      <right style="thin">
        <color indexed="62"/>
      </right>
      <top style="medium">
        <color indexed="62"/>
      </top>
      <bottom style="thin">
        <color indexed="62"/>
      </bottom>
      <diagonal/>
    </border>
    <border>
      <left style="thin">
        <color indexed="62"/>
      </left>
      <right/>
      <top style="medium">
        <color indexed="62"/>
      </top>
      <bottom/>
      <diagonal/>
    </border>
    <border>
      <left/>
      <right style="thin">
        <color indexed="62"/>
      </right>
      <top style="medium">
        <color indexed="62"/>
      </top>
      <bottom/>
      <diagonal/>
    </border>
    <border>
      <left style="thin">
        <color indexed="63"/>
      </left>
      <right style="thin">
        <color indexed="63"/>
      </right>
      <top style="thin">
        <color indexed="63"/>
      </top>
      <bottom style="thin">
        <color indexed="63"/>
      </bottom>
      <diagonal/>
    </border>
    <border>
      <left style="thin">
        <color indexed="10"/>
      </left>
      <right/>
      <top/>
      <bottom/>
      <diagonal/>
    </border>
    <border>
      <left style="medium">
        <color indexed="62"/>
      </left>
      <right style="medium">
        <color indexed="62"/>
      </right>
      <top style="medium">
        <color indexed="62"/>
      </top>
      <bottom style="medium">
        <color indexed="62"/>
      </bottom>
      <diagonal/>
    </border>
    <border>
      <left/>
      <right style="thin">
        <color indexed="48"/>
      </right>
      <top/>
      <bottom style="thin">
        <color indexed="48"/>
      </bottom>
      <diagonal/>
    </border>
    <border>
      <left/>
      <right/>
      <top/>
      <bottom style="medium">
        <color indexed="9"/>
      </bottom>
      <diagonal/>
    </border>
    <border>
      <left/>
      <right/>
      <top style="medium">
        <color indexed="9"/>
      </top>
      <bottom/>
      <diagonal/>
    </border>
    <border>
      <left/>
      <right/>
      <top/>
      <bottom style="medium">
        <color indexed="62"/>
      </bottom>
      <diagonal/>
    </border>
    <border>
      <left style="medium">
        <color indexed="62"/>
      </left>
      <right style="medium">
        <color indexed="62"/>
      </right>
      <top style="medium">
        <color indexed="62"/>
      </top>
      <bottom/>
      <diagonal/>
    </border>
    <border>
      <left style="thin">
        <color rgb="FFFF0000"/>
      </left>
      <right style="thin">
        <color rgb="FFFF0000"/>
      </right>
      <top style="thin">
        <color rgb="FFFF0000"/>
      </top>
      <bottom style="thin">
        <color indexed="10"/>
      </bottom>
      <diagonal/>
    </border>
    <border>
      <left style="thin">
        <color rgb="FFFF0000"/>
      </left>
      <right style="thin">
        <color rgb="FFFF0000"/>
      </right>
      <top style="thin">
        <color indexed="10"/>
      </top>
      <bottom style="thin">
        <color rgb="FFFF0000"/>
      </bottom>
      <diagonal/>
    </border>
    <border>
      <left style="thin">
        <color indexed="48"/>
      </left>
      <right style="thin">
        <color indexed="48"/>
      </right>
      <top style="thin">
        <color indexed="48"/>
      </top>
      <bottom/>
      <diagonal/>
    </border>
    <border>
      <left style="thin">
        <color indexed="48"/>
      </left>
      <right style="thin">
        <color indexed="48"/>
      </right>
      <top/>
      <bottom style="thin">
        <color indexed="48"/>
      </bottom>
      <diagonal/>
    </border>
    <border>
      <left/>
      <right style="thin">
        <color indexed="62"/>
      </right>
      <top/>
      <bottom/>
      <diagonal/>
    </border>
    <border>
      <left style="thin">
        <color rgb="FF7795CB"/>
      </left>
      <right style="thin">
        <color rgb="FF7795CB"/>
      </right>
      <top style="thin">
        <color rgb="FF7795CB"/>
      </top>
      <bottom style="thin">
        <color rgb="FF7795CB"/>
      </bottom>
      <diagonal/>
    </border>
    <border>
      <left style="thin">
        <color rgb="FF7795CB"/>
      </left>
      <right style="thin">
        <color rgb="FF7795CB"/>
      </right>
      <top style="thin">
        <color rgb="FF7795CB"/>
      </top>
      <bottom/>
      <diagonal/>
    </border>
    <border>
      <left style="thin">
        <color rgb="FF7795CB"/>
      </left>
      <right style="thin">
        <color rgb="FF7795CB"/>
      </right>
      <top/>
      <bottom style="thin">
        <color rgb="FF7795CB"/>
      </bottom>
      <diagonal/>
    </border>
    <border>
      <left style="thin">
        <color rgb="FF7795CB"/>
      </left>
      <right/>
      <top/>
      <bottom/>
      <diagonal/>
    </border>
  </borders>
  <cellStyleXfs count="2">
    <xf numFmtId="0" fontId="0" fillId="0" borderId="0"/>
    <xf numFmtId="0" fontId="24" fillId="0" borderId="0" applyNumberFormat="0" applyFill="0" applyBorder="0" applyAlignment="0" applyProtection="0">
      <alignment vertical="top"/>
      <protection locked="0"/>
    </xf>
  </cellStyleXfs>
  <cellXfs count="116">
    <xf numFmtId="0" fontId="0" fillId="0" borderId="0" xfId="0"/>
    <xf numFmtId="0" fontId="2" fillId="0" borderId="0" xfId="0" applyFont="1"/>
    <xf numFmtId="0" fontId="2" fillId="0" borderId="0" xfId="0" applyFont="1" applyBorder="1"/>
    <xf numFmtId="0" fontId="7" fillId="0" borderId="1" xfId="0" applyNumberFormat="1" applyFont="1" applyFill="1" applyBorder="1" applyAlignment="1" applyProtection="1"/>
    <xf numFmtId="0" fontId="8" fillId="0" borderId="0" xfId="0" applyFont="1"/>
    <xf numFmtId="0" fontId="8" fillId="0" borderId="0" xfId="0" applyFont="1" applyAlignment="1">
      <alignment horizontal="right"/>
    </xf>
    <xf numFmtId="8" fontId="7" fillId="0" borderId="15" xfId="0" applyNumberFormat="1" applyFont="1" applyFill="1" applyBorder="1" applyAlignment="1" applyProtection="1">
      <alignment horizontal="right"/>
    </xf>
    <xf numFmtId="8" fontId="7" fillId="0" borderId="13" xfId="0" applyNumberFormat="1" applyFont="1" applyFill="1" applyBorder="1" applyAlignment="1" applyProtection="1">
      <alignment horizontal="right"/>
    </xf>
    <xf numFmtId="8" fontId="7" fillId="0" borderId="12" xfId="0" applyNumberFormat="1" applyFont="1" applyFill="1" applyBorder="1" applyAlignment="1" applyProtection="1">
      <alignment horizontal="right"/>
    </xf>
    <xf numFmtId="0" fontId="3" fillId="0" borderId="0" xfId="0" applyFont="1" applyBorder="1"/>
    <xf numFmtId="0" fontId="7" fillId="2" borderId="6" xfId="0" applyNumberFormat="1" applyFont="1" applyFill="1" applyBorder="1" applyAlignment="1" applyProtection="1"/>
    <xf numFmtId="8" fontId="12" fillId="2" borderId="7" xfId="0" applyNumberFormat="1" applyFont="1" applyFill="1" applyBorder="1" applyAlignment="1" applyProtection="1">
      <alignment horizontal="right"/>
    </xf>
    <xf numFmtId="8" fontId="12" fillId="2" borderId="8" xfId="0" applyNumberFormat="1" applyFont="1" applyFill="1" applyBorder="1" applyAlignment="1" applyProtection="1">
      <alignment horizontal="right"/>
    </xf>
    <xf numFmtId="0" fontId="2" fillId="2" borderId="0" xfId="0" applyFont="1" applyFill="1"/>
    <xf numFmtId="0" fontId="2" fillId="0" borderId="0" xfId="0" applyFont="1" applyFill="1"/>
    <xf numFmtId="0" fontId="13" fillId="0" borderId="0" xfId="0" applyFont="1" applyBorder="1" applyAlignment="1">
      <alignment horizontal="left" vertical="center"/>
    </xf>
    <xf numFmtId="0" fontId="7" fillId="0" borderId="0" xfId="0" applyNumberFormat="1" applyFont="1" applyFill="1" applyBorder="1" applyAlignment="1" applyProtection="1"/>
    <xf numFmtId="0" fontId="7" fillId="0" borderId="0" xfId="0" applyNumberFormat="1" applyFont="1" applyFill="1" applyBorder="1" applyAlignment="1" applyProtection="1">
      <alignment horizontal="right"/>
    </xf>
    <xf numFmtId="8" fontId="7" fillId="0" borderId="0" xfId="0" applyNumberFormat="1" applyFont="1" applyFill="1" applyBorder="1" applyAlignment="1" applyProtection="1"/>
    <xf numFmtId="0" fontId="7" fillId="0" borderId="13" xfId="0" applyNumberFormat="1" applyFont="1" applyFill="1" applyBorder="1" applyAlignment="1" applyProtection="1">
      <alignment horizontal="right"/>
    </xf>
    <xf numFmtId="0" fontId="7" fillId="0" borderId="12" xfId="0" applyNumberFormat="1" applyFont="1" applyFill="1" applyBorder="1" applyAlignment="1" applyProtection="1">
      <alignment horizontal="right"/>
    </xf>
    <xf numFmtId="0" fontId="7" fillId="0" borderId="13" xfId="0" applyNumberFormat="1" applyFont="1" applyFill="1" applyBorder="1" applyAlignment="1" applyProtection="1"/>
    <xf numFmtId="0" fontId="7" fillId="0" borderId="12" xfId="0" applyNumberFormat="1" applyFont="1" applyFill="1" applyBorder="1" applyAlignment="1" applyProtection="1"/>
    <xf numFmtId="8" fontId="11" fillId="0" borderId="0" xfId="0" applyNumberFormat="1" applyFont="1" applyFill="1" applyBorder="1" applyAlignment="1" applyProtection="1">
      <alignment horizontal="right"/>
    </xf>
    <xf numFmtId="8" fontId="12" fillId="0" borderId="0" xfId="0" applyNumberFormat="1" applyFont="1" applyFill="1" applyBorder="1" applyAlignment="1" applyProtection="1">
      <alignment horizontal="right"/>
    </xf>
    <xf numFmtId="0" fontId="11" fillId="0" borderId="0" xfId="0" applyNumberFormat="1" applyFont="1" applyFill="1" applyBorder="1" applyAlignment="1" applyProtection="1"/>
    <xf numFmtId="0" fontId="12" fillId="0" borderId="0" xfId="0" applyNumberFormat="1" applyFont="1" applyFill="1" applyBorder="1" applyAlignment="1" applyProtection="1">
      <alignment horizontal="right"/>
    </xf>
    <xf numFmtId="8" fontId="11" fillId="0" borderId="0" xfId="0" applyNumberFormat="1" applyFont="1" applyFill="1" applyBorder="1" applyAlignment="1" applyProtection="1"/>
    <xf numFmtId="8" fontId="11" fillId="0" borderId="2" xfId="0" applyNumberFormat="1" applyFont="1" applyFill="1" applyBorder="1" applyAlignment="1" applyProtection="1"/>
    <xf numFmtId="8" fontId="12" fillId="0" borderId="0" xfId="0" applyNumberFormat="1" applyFont="1" applyFill="1" applyBorder="1" applyAlignment="1" applyProtection="1"/>
    <xf numFmtId="8" fontId="7" fillId="0" borderId="21" xfId="0" applyNumberFormat="1" applyFont="1" applyFill="1" applyBorder="1" applyAlignment="1" applyProtection="1"/>
    <xf numFmtId="0" fontId="11" fillId="0" borderId="0" xfId="0" applyNumberFormat="1" applyFont="1" applyFill="1" applyBorder="1" applyAlignment="1" applyProtection="1">
      <alignment horizontal="right"/>
    </xf>
    <xf numFmtId="0" fontId="11" fillId="0" borderId="22" xfId="0" applyNumberFormat="1" applyFont="1" applyFill="1" applyBorder="1" applyAlignment="1" applyProtection="1">
      <alignment horizontal="right"/>
    </xf>
    <xf numFmtId="8" fontId="7" fillId="4" borderId="12" xfId="0" applyNumberFormat="1" applyFont="1" applyFill="1" applyBorder="1" applyAlignment="1" applyProtection="1">
      <alignment horizontal="right"/>
    </xf>
    <xf numFmtId="8" fontId="12" fillId="2" borderId="7" xfId="0" applyNumberFormat="1" applyFont="1" applyFill="1" applyBorder="1" applyAlignment="1">
      <alignment horizontal="right"/>
    </xf>
    <xf numFmtId="8" fontId="12" fillId="2" borderId="8" xfId="0" applyNumberFormat="1" applyFont="1" applyFill="1" applyBorder="1" applyAlignment="1">
      <alignment horizontal="right"/>
    </xf>
    <xf numFmtId="8" fontId="14" fillId="3" borderId="10" xfId="0" applyNumberFormat="1" applyFont="1" applyFill="1" applyBorder="1" applyAlignment="1" applyProtection="1">
      <alignment horizontal="right" vertical="center"/>
    </xf>
    <xf numFmtId="8" fontId="11" fillId="0" borderId="15" xfId="0" applyNumberFormat="1" applyFont="1" applyFill="1" applyBorder="1" applyAlignment="1" applyProtection="1"/>
    <xf numFmtId="8" fontId="11" fillId="0" borderId="13" xfId="0" applyNumberFormat="1" applyFont="1" applyFill="1" applyBorder="1" applyAlignment="1" applyProtection="1"/>
    <xf numFmtId="8" fontId="11" fillId="0" borderId="12" xfId="0" applyNumberFormat="1" applyFont="1" applyFill="1" applyBorder="1" applyAlignment="1" applyProtection="1"/>
    <xf numFmtId="0" fontId="11" fillId="0" borderId="24" xfId="0" applyNumberFormat="1" applyFont="1" applyFill="1" applyBorder="1" applyAlignment="1" applyProtection="1"/>
    <xf numFmtId="8" fontId="18" fillId="3" borderId="10" xfId="0" applyNumberFormat="1" applyFont="1" applyFill="1" applyBorder="1" applyAlignment="1" applyProtection="1">
      <alignment vertical="center"/>
    </xf>
    <xf numFmtId="0" fontId="4" fillId="5" borderId="0" xfId="0" applyFont="1" applyFill="1" applyBorder="1" applyAlignment="1">
      <alignment horizontal="center" vertical="center"/>
    </xf>
    <xf numFmtId="0" fontId="19" fillId="5" borderId="0" xfId="0" applyFont="1" applyFill="1" applyBorder="1" applyAlignment="1">
      <alignment horizontal="left" vertical="center"/>
    </xf>
    <xf numFmtId="38" fontId="7" fillId="0" borderId="12" xfId="0" applyNumberFormat="1" applyFont="1" applyFill="1" applyBorder="1" applyAlignment="1" applyProtection="1">
      <alignment horizontal="right"/>
    </xf>
    <xf numFmtId="38" fontId="7" fillId="0" borderId="13" xfId="0" applyNumberFormat="1" applyFont="1" applyFill="1" applyBorder="1" applyAlignment="1" applyProtection="1">
      <alignment horizontal="right"/>
    </xf>
    <xf numFmtId="8" fontId="22" fillId="3" borderId="3" xfId="0" applyNumberFormat="1" applyFont="1" applyFill="1" applyBorder="1" applyAlignment="1" applyProtection="1">
      <alignment horizontal="right" vertical="center"/>
    </xf>
    <xf numFmtId="8" fontId="22" fillId="3" borderId="18" xfId="0" applyNumberFormat="1" applyFont="1" applyFill="1" applyBorder="1" applyAlignment="1" applyProtection="1">
      <alignment horizontal="right" vertical="center"/>
    </xf>
    <xf numFmtId="0" fontId="2" fillId="7" borderId="0" xfId="0" applyFont="1" applyFill="1"/>
    <xf numFmtId="9" fontId="7" fillId="0" borderId="12" xfId="0" applyNumberFormat="1" applyFont="1" applyFill="1" applyBorder="1" applyAlignment="1" applyProtection="1">
      <alignment horizontal="right"/>
    </xf>
    <xf numFmtId="9" fontId="7" fillId="0" borderId="13" xfId="0" applyNumberFormat="1" applyFont="1" applyFill="1" applyBorder="1" applyAlignment="1" applyProtection="1">
      <alignment horizontal="right"/>
    </xf>
    <xf numFmtId="0" fontId="19" fillId="0" borderId="0" xfId="0" applyFont="1" applyFill="1" applyBorder="1" applyAlignment="1">
      <alignment horizontal="left" vertical="center"/>
    </xf>
    <xf numFmtId="0" fontId="5" fillId="0" borderId="0" xfId="0" applyFont="1" applyFill="1" applyBorder="1" applyAlignment="1">
      <alignment horizontal="left" vertical="center"/>
    </xf>
    <xf numFmtId="0" fontId="2" fillId="0" borderId="0" xfId="0" applyFont="1" applyFill="1" applyBorder="1"/>
    <xf numFmtId="0" fontId="21" fillId="0" borderId="0" xfId="0" applyFont="1" applyFill="1" applyBorder="1" applyAlignment="1">
      <alignment horizontal="center" vertical="center"/>
    </xf>
    <xf numFmtId="0" fontId="3" fillId="0" borderId="0" xfId="0" applyFont="1" applyFill="1" applyBorder="1"/>
    <xf numFmtId="0" fontId="21" fillId="6" borderId="0" xfId="0" applyFont="1" applyFill="1" applyBorder="1" applyAlignment="1">
      <alignment vertical="center"/>
    </xf>
    <xf numFmtId="9" fontId="23" fillId="0" borderId="0" xfId="0" applyNumberFormat="1" applyFont="1" applyFill="1" applyBorder="1"/>
    <xf numFmtId="1" fontId="7" fillId="0" borderId="12" xfId="0" applyNumberFormat="1" applyFont="1" applyFill="1" applyBorder="1" applyAlignment="1" applyProtection="1">
      <alignment horizontal="right"/>
    </xf>
    <xf numFmtId="1" fontId="7" fillId="0" borderId="12" xfId="0" applyNumberFormat="1" applyFont="1" applyFill="1" applyBorder="1" applyAlignment="1" applyProtection="1"/>
    <xf numFmtId="10" fontId="18" fillId="3" borderId="10" xfId="0" applyNumberFormat="1" applyFont="1" applyFill="1" applyBorder="1" applyAlignment="1" applyProtection="1">
      <alignment vertical="center"/>
    </xf>
    <xf numFmtId="0" fontId="4" fillId="0" borderId="0" xfId="0" applyFont="1" applyFill="1" applyBorder="1" applyAlignment="1">
      <alignment horizontal="center" vertical="center"/>
    </xf>
    <xf numFmtId="8" fontId="11" fillId="0" borderId="29" xfId="0" applyNumberFormat="1" applyFont="1" applyFill="1" applyBorder="1" applyAlignment="1" applyProtection="1"/>
    <xf numFmtId="8" fontId="11" fillId="0" borderId="30" xfId="0" applyNumberFormat="1" applyFont="1" applyFill="1" applyBorder="1" applyAlignment="1" applyProtection="1"/>
    <xf numFmtId="0" fontId="11" fillId="0" borderId="31" xfId="0" applyNumberFormat="1" applyFont="1" applyFill="1" applyBorder="1" applyAlignment="1" applyProtection="1"/>
    <xf numFmtId="0" fontId="11" fillId="0" borderId="32" xfId="0" applyNumberFormat="1" applyFont="1" applyFill="1" applyBorder="1" applyAlignment="1" applyProtection="1"/>
    <xf numFmtId="8" fontId="18" fillId="0" borderId="33" xfId="0" applyNumberFormat="1" applyFont="1" applyFill="1" applyBorder="1" applyAlignment="1" applyProtection="1">
      <alignment vertical="center"/>
    </xf>
    <xf numFmtId="10" fontId="18" fillId="0" borderId="33" xfId="0" applyNumberFormat="1" applyFont="1" applyFill="1" applyBorder="1" applyAlignment="1" applyProtection="1">
      <alignment vertical="center"/>
    </xf>
    <xf numFmtId="0" fontId="21" fillId="0" borderId="0" xfId="0" applyFont="1" applyFill="1" applyBorder="1" applyAlignment="1">
      <alignment vertical="center"/>
    </xf>
    <xf numFmtId="8" fontId="22" fillId="0" borderId="34" xfId="0" applyNumberFormat="1" applyFont="1" applyFill="1" applyBorder="1" applyAlignment="1" applyProtection="1">
      <alignment horizontal="right" vertical="center"/>
    </xf>
    <xf numFmtId="0" fontId="2" fillId="0" borderId="35" xfId="0" applyFont="1" applyBorder="1"/>
    <xf numFmtId="0" fontId="2" fillId="0" borderId="36" xfId="0" applyFont="1" applyBorder="1"/>
    <xf numFmtId="0" fontId="26" fillId="0" borderId="0" xfId="1" applyFont="1" applyAlignment="1" applyProtection="1"/>
    <xf numFmtId="0" fontId="16" fillId="10" borderId="14" xfId="0" applyNumberFormat="1" applyFont="1" applyFill="1" applyBorder="1" applyAlignment="1" applyProtection="1"/>
    <xf numFmtId="0" fontId="9" fillId="9" borderId="11" xfId="0" applyNumberFormat="1" applyFont="1" applyFill="1" applyBorder="1" applyAlignment="1" applyProtection="1">
      <alignment horizontal="center" vertical="center" wrapText="1"/>
    </xf>
    <xf numFmtId="0" fontId="15" fillId="9" borderId="19" xfId="0" applyNumberFormat="1" applyFont="1" applyFill="1" applyBorder="1" applyAlignment="1" applyProtection="1"/>
    <xf numFmtId="0" fontId="17" fillId="9" borderId="28" xfId="0" applyNumberFormat="1" applyFont="1" applyFill="1" applyBorder="1" applyAlignment="1" applyProtection="1">
      <alignment horizontal="right" vertical="center"/>
    </xf>
    <xf numFmtId="0" fontId="17" fillId="9" borderId="14" xfId="0" applyNumberFormat="1" applyFont="1" applyFill="1" applyBorder="1" applyAlignment="1" applyProtection="1">
      <alignment horizontal="right" vertical="center"/>
    </xf>
    <xf numFmtId="0" fontId="17" fillId="9" borderId="23" xfId="0" applyNumberFormat="1" applyFont="1" applyFill="1" applyBorder="1" applyAlignment="1" applyProtection="1">
      <alignment horizontal="right" vertical="center"/>
    </xf>
    <xf numFmtId="0" fontId="2" fillId="10" borderId="0" xfId="0" applyFont="1" applyFill="1" applyAlignment="1">
      <alignment horizontal="center"/>
    </xf>
    <xf numFmtId="0" fontId="10" fillId="9" borderId="16" xfId="0" applyNumberFormat="1" applyFont="1" applyFill="1" applyBorder="1" applyAlignment="1" applyProtection="1">
      <alignment vertical="center"/>
    </xf>
    <xf numFmtId="0" fontId="10" fillId="9" borderId="16" xfId="0" applyNumberFormat="1" applyFont="1" applyFill="1" applyBorder="1" applyAlignment="1" applyProtection="1"/>
    <xf numFmtId="0" fontId="2" fillId="10" borderId="17" xfId="0" applyFont="1" applyFill="1" applyBorder="1"/>
    <xf numFmtId="0" fontId="6" fillId="9" borderId="5" xfId="0" applyNumberFormat="1" applyFont="1" applyFill="1" applyBorder="1" applyAlignment="1" applyProtection="1">
      <alignment horizontal="right" vertical="center"/>
    </xf>
    <xf numFmtId="0" fontId="6" fillId="9" borderId="14" xfId="0" applyNumberFormat="1" applyFont="1" applyFill="1" applyBorder="1" applyAlignment="1" applyProtection="1">
      <alignment horizontal="right" vertical="center"/>
    </xf>
    <xf numFmtId="0" fontId="10" fillId="9" borderId="3" xfId="0" applyNumberFormat="1" applyFont="1" applyFill="1" applyBorder="1" applyAlignment="1" applyProtection="1">
      <alignment vertical="center"/>
    </xf>
    <xf numFmtId="0" fontId="2" fillId="10" borderId="0" xfId="0" applyFont="1" applyFill="1"/>
    <xf numFmtId="0" fontId="9" fillId="9" borderId="19" xfId="0" applyNumberFormat="1" applyFont="1" applyFill="1" applyBorder="1" applyAlignment="1" applyProtection="1">
      <alignment vertical="center"/>
    </xf>
    <xf numFmtId="0" fontId="21" fillId="10" borderId="0" xfId="0" applyFont="1" applyFill="1" applyBorder="1" applyAlignment="1">
      <alignment vertical="center"/>
    </xf>
    <xf numFmtId="0" fontId="6" fillId="9" borderId="4" xfId="0" applyNumberFormat="1" applyFont="1" applyFill="1" applyBorder="1" applyAlignment="1" applyProtection="1"/>
    <xf numFmtId="0" fontId="10" fillId="9" borderId="14" xfId="0" applyNumberFormat="1" applyFont="1" applyFill="1" applyBorder="1" applyAlignment="1" applyProtection="1">
      <alignment vertical="center"/>
    </xf>
    <xf numFmtId="0" fontId="6" fillId="9" borderId="14" xfId="0" applyNumberFormat="1" applyFont="1" applyFill="1" applyBorder="1" applyAlignment="1" applyProtection="1"/>
    <xf numFmtId="0" fontId="10" fillId="9" borderId="4" xfId="0" applyNumberFormat="1" applyFont="1" applyFill="1" applyBorder="1" applyAlignment="1" applyProtection="1">
      <alignment vertical="center"/>
    </xf>
    <xf numFmtId="0" fontId="6" fillId="9" borderId="20" xfId="0" applyNumberFormat="1" applyFont="1" applyFill="1" applyBorder="1" applyAlignment="1" applyProtection="1">
      <alignment horizontal="right" vertical="center"/>
    </xf>
    <xf numFmtId="0" fontId="6" fillId="9" borderId="9" xfId="0" applyNumberFormat="1" applyFont="1" applyFill="1" applyBorder="1" applyAlignment="1" applyProtection="1"/>
    <xf numFmtId="0" fontId="0" fillId="0" borderId="25" xfId="0" applyFill="1" applyBorder="1" applyAlignment="1">
      <alignment vertical="center"/>
    </xf>
    <xf numFmtId="0" fontId="2" fillId="0" borderId="25" xfId="0" applyFont="1" applyFill="1" applyBorder="1"/>
    <xf numFmtId="8" fontId="27" fillId="0" borderId="37" xfId="0" applyNumberFormat="1" applyFont="1" applyBorder="1"/>
    <xf numFmtId="0" fontId="19" fillId="5" borderId="0" xfId="0" applyFont="1" applyFill="1" applyBorder="1" applyAlignment="1">
      <alignment horizontal="center" vertical="top" wrapText="1"/>
    </xf>
    <xf numFmtId="0" fontId="28" fillId="11" borderId="0" xfId="0" applyFont="1" applyFill="1"/>
    <xf numFmtId="0" fontId="2" fillId="8" borderId="0" xfId="0" applyFont="1" applyFill="1" applyAlignment="1">
      <alignment horizontal="center"/>
    </xf>
    <xf numFmtId="0" fontId="4" fillId="5" borderId="0" xfId="0" applyFont="1" applyFill="1" applyBorder="1" applyAlignment="1">
      <alignment horizontal="center" vertical="center"/>
    </xf>
    <xf numFmtId="0" fontId="20" fillId="0" borderId="0" xfId="0" applyFont="1" applyFill="1" applyBorder="1" applyAlignment="1">
      <alignment horizontal="center" vertical="center"/>
    </xf>
    <xf numFmtId="0" fontId="19" fillId="5" borderId="0" xfId="0" applyFont="1" applyFill="1" applyBorder="1" applyAlignment="1">
      <alignment horizontal="center" vertical="top" wrapText="1"/>
    </xf>
    <xf numFmtId="0" fontId="9" fillId="9" borderId="19" xfId="0" applyNumberFormat="1" applyFont="1" applyFill="1" applyBorder="1" applyAlignment="1" applyProtection="1">
      <alignment horizontal="left" vertical="center" wrapText="1"/>
    </xf>
    <xf numFmtId="0" fontId="9" fillId="9" borderId="14" xfId="0" applyNumberFormat="1" applyFont="1" applyFill="1" applyBorder="1" applyAlignment="1" applyProtection="1">
      <alignment horizontal="left" vertical="center" wrapText="1"/>
    </xf>
    <xf numFmtId="0" fontId="21" fillId="6" borderId="0" xfId="0" applyFont="1" applyFill="1" applyBorder="1" applyAlignment="1">
      <alignment horizontal="center" vertical="center"/>
    </xf>
    <xf numFmtId="0" fontId="10" fillId="9" borderId="1" xfId="0" applyNumberFormat="1" applyFont="1" applyFill="1" applyBorder="1" applyAlignment="1" applyProtection="1">
      <alignment horizontal="center" vertical="center"/>
    </xf>
    <xf numFmtId="0" fontId="10" fillId="9" borderId="0" xfId="0" applyNumberFormat="1" applyFont="1" applyFill="1" applyBorder="1" applyAlignment="1" applyProtection="1">
      <alignment horizontal="center" vertical="center"/>
    </xf>
    <xf numFmtId="0" fontId="8" fillId="2" borderId="0" xfId="0" applyFont="1" applyFill="1" applyAlignment="1">
      <alignment horizontal="center"/>
    </xf>
    <xf numFmtId="0" fontId="2" fillId="10" borderId="0" xfId="0" applyFont="1" applyFill="1" applyAlignment="1">
      <alignment horizontal="center"/>
    </xf>
    <xf numFmtId="0" fontId="4" fillId="5" borderId="26" xfId="0" applyFont="1" applyFill="1" applyBorder="1" applyAlignment="1">
      <alignment horizontal="center" vertical="center"/>
    </xf>
    <xf numFmtId="0" fontId="20" fillId="0" borderId="25" xfId="0" applyFont="1" applyFill="1" applyBorder="1" applyAlignment="1">
      <alignment horizontal="center" vertical="center"/>
    </xf>
    <xf numFmtId="0" fontId="23" fillId="0" borderId="27" xfId="0" applyFont="1" applyFill="1" applyBorder="1" applyAlignment="1">
      <alignment horizontal="left" vertical="center"/>
    </xf>
    <xf numFmtId="0" fontId="2" fillId="2" borderId="0" xfId="0" applyFont="1" applyFill="1" applyAlignment="1">
      <alignment horizontal="center"/>
    </xf>
    <xf numFmtId="0" fontId="19" fillId="5" borderId="0" xfId="0" applyFont="1" applyFill="1" applyBorder="1" applyAlignment="1">
      <alignment horizontal="center" vertical="center"/>
    </xf>
  </cellXfs>
  <cellStyles count="2">
    <cellStyle name="Hyperlink" xfId="1" builtinId="8"/>
    <cellStyle name="Normal" xfId="0" builtinId="0"/>
  </cellStyles>
  <dxfs count="0"/>
  <tableStyles count="0" defaultTableStyle="TableStyleMedium9"/>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EAEAEA"/>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7795CB"/>
      <rgbColor rgb="00333333"/>
    </indexedColors>
    <mruColors>
      <color rgb="FF686BB2"/>
      <color rgb="FF0000FF"/>
      <color rgb="FF7795CB"/>
      <color rgb="FF70BC1E"/>
      <color rgb="FFF7970F"/>
      <color rgb="FFC0C0C0"/>
      <color rgb="FFEAEAEA"/>
      <color rgb="FF31446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18"/>
    </mc:Choice>
    <mc:Fallback>
      <c:style val="18"/>
    </mc:Fallback>
  </mc:AlternateContent>
  <c:chart>
    <c:autoTitleDeleted val="0"/>
    <c:plotArea>
      <c:layout>
        <c:manualLayout>
          <c:layoutTarget val="inner"/>
          <c:xMode val="edge"/>
          <c:yMode val="edge"/>
          <c:x val="0.20375248306727681"/>
          <c:y val="0.11811023622047202"/>
          <c:w val="0.57044327792359373"/>
          <c:h val="0.69891616489115238"/>
        </c:manualLayout>
      </c:layout>
      <c:barChart>
        <c:barDir val="col"/>
        <c:grouping val="clustered"/>
        <c:varyColors val="0"/>
        <c:ser>
          <c:idx val="0"/>
          <c:order val="0"/>
          <c:tx>
            <c:v>Year 1 (Projected)</c:v>
          </c:tx>
          <c:spPr>
            <a:solidFill>
              <a:srgbClr val="0000FF"/>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Return on Investment</c:v>
              </c:pt>
            </c:strLit>
          </c:cat>
          <c:val>
            <c:numRef>
              <c:f>'eLearning ROI'!$B$21</c:f>
              <c:numCache>
                <c:formatCode>0.00%</c:formatCode>
                <c:ptCount val="1"/>
                <c:pt idx="0">
                  <c:v>0.80722891566265065</c:v>
                </c:pt>
              </c:numCache>
            </c:numRef>
          </c:val>
          <c:extLst>
            <c:ext xmlns:c16="http://schemas.microsoft.com/office/drawing/2014/chart" uri="{C3380CC4-5D6E-409C-BE32-E72D297353CC}">
              <c16:uniqueId val="{00000000-4934-46CC-86C2-E656459EB0F9}"/>
            </c:ext>
          </c:extLst>
        </c:ser>
        <c:ser>
          <c:idx val="1"/>
          <c:order val="1"/>
          <c:tx>
            <c:v>Year 2 (projected)</c:v>
          </c:tx>
          <c:spPr>
            <a:solidFill>
              <a:srgbClr val="F7970F"/>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Return on Investment</c:v>
              </c:pt>
            </c:strLit>
          </c:cat>
          <c:val>
            <c:numRef>
              <c:f>'eLearning ROI'!$C$35</c:f>
              <c:numCache>
                <c:formatCode>0.00%</c:formatCode>
                <c:ptCount val="1"/>
                <c:pt idx="0">
                  <c:v>3.5454545454545454</c:v>
                </c:pt>
              </c:numCache>
            </c:numRef>
          </c:val>
          <c:extLst>
            <c:ext xmlns:c16="http://schemas.microsoft.com/office/drawing/2014/chart" uri="{C3380CC4-5D6E-409C-BE32-E72D297353CC}">
              <c16:uniqueId val="{00000001-4934-46CC-86C2-E656459EB0F9}"/>
            </c:ext>
          </c:extLst>
        </c:ser>
        <c:ser>
          <c:idx val="2"/>
          <c:order val="2"/>
          <c:tx>
            <c:v>Year 3 (projected)</c:v>
          </c:tx>
          <c:spPr>
            <a:solidFill>
              <a:srgbClr val="70BC1E"/>
            </a:solidFill>
          </c:spPr>
          <c:invertIfNegative val="0"/>
          <c:dLbls>
            <c:spPr>
              <a:noFill/>
              <a:ln>
                <a:noFill/>
              </a:ln>
              <a:effectLst/>
            </c:spPr>
            <c:showLegendKey val="0"/>
            <c:showVal val="1"/>
            <c:showCatName val="0"/>
            <c:showSerName val="0"/>
            <c:showPercent val="0"/>
            <c:showBubbleSize val="0"/>
            <c:showLeaderLines val="0"/>
            <c:extLst>
              <c:ext xmlns:c15="http://schemas.microsoft.com/office/drawing/2012/chart" uri="{CE6537A1-D6FC-4f65-9D91-7224C49458BB}">
                <c15:showLeaderLines val="0"/>
              </c:ext>
            </c:extLst>
          </c:dLbls>
          <c:cat>
            <c:strLit>
              <c:ptCount val="1"/>
              <c:pt idx="0">
                <c:v>Return on Investment</c:v>
              </c:pt>
            </c:strLit>
          </c:cat>
          <c:val>
            <c:numRef>
              <c:f>'eLearning ROI'!$G$35</c:f>
              <c:numCache>
                <c:formatCode>0.00%</c:formatCode>
                <c:ptCount val="1"/>
                <c:pt idx="0">
                  <c:v>3.5454545454545454</c:v>
                </c:pt>
              </c:numCache>
            </c:numRef>
          </c:val>
          <c:extLst>
            <c:ext xmlns:c16="http://schemas.microsoft.com/office/drawing/2014/chart" uri="{C3380CC4-5D6E-409C-BE32-E72D297353CC}">
              <c16:uniqueId val="{00000002-4934-46CC-86C2-E656459EB0F9}"/>
            </c:ext>
          </c:extLst>
        </c:ser>
        <c:dLbls>
          <c:showLegendKey val="0"/>
          <c:showVal val="0"/>
          <c:showCatName val="0"/>
          <c:showSerName val="0"/>
          <c:showPercent val="0"/>
          <c:showBubbleSize val="0"/>
        </c:dLbls>
        <c:gapWidth val="150"/>
        <c:axId val="84058496"/>
        <c:axId val="84060032"/>
      </c:barChart>
      <c:catAx>
        <c:axId val="84058496"/>
        <c:scaling>
          <c:orientation val="minMax"/>
        </c:scaling>
        <c:delete val="0"/>
        <c:axPos val="b"/>
        <c:numFmt formatCode="General" sourceLinked="0"/>
        <c:majorTickMark val="out"/>
        <c:minorTickMark val="none"/>
        <c:tickLblPos val="nextTo"/>
        <c:txPr>
          <a:bodyPr/>
          <a:lstStyle/>
          <a:p>
            <a:pPr>
              <a:defRPr sz="1200"/>
            </a:pPr>
            <a:endParaRPr lang="en-US"/>
          </a:p>
        </c:txPr>
        <c:crossAx val="84060032"/>
        <c:crosses val="autoZero"/>
        <c:auto val="1"/>
        <c:lblAlgn val="ctr"/>
        <c:lblOffset val="100"/>
        <c:noMultiLvlLbl val="0"/>
      </c:catAx>
      <c:valAx>
        <c:axId val="84060032"/>
        <c:scaling>
          <c:orientation val="minMax"/>
        </c:scaling>
        <c:delete val="0"/>
        <c:axPos val="l"/>
        <c:numFmt formatCode="0.00%" sourceLinked="1"/>
        <c:majorTickMark val="out"/>
        <c:minorTickMark val="none"/>
        <c:tickLblPos val="nextTo"/>
        <c:crossAx val="84058496"/>
        <c:crosses val="autoZero"/>
        <c:crossBetween val="between"/>
      </c:valAx>
      <c:spPr>
        <a:noFill/>
      </c:spPr>
    </c:plotArea>
    <c:legend>
      <c:legendPos val="r"/>
      <c:layout>
        <c:manualLayout>
          <c:xMode val="edge"/>
          <c:yMode val="edge"/>
          <c:x val="0.67914673860211994"/>
          <c:y val="0.33259892592917201"/>
          <c:w val="0.32085326139788167"/>
          <c:h val="0.35134333963421532"/>
        </c:manualLayout>
      </c:layout>
      <c:overlay val="0"/>
      <c:txPr>
        <a:bodyPr/>
        <a:lstStyle/>
        <a:p>
          <a:pPr rtl="0">
            <a:defRPr/>
          </a:pPr>
          <a:endParaRPr lang="en-US"/>
        </a:p>
      </c:txPr>
    </c:legend>
    <c:plotVisOnly val="1"/>
    <c:dispBlanksAs val="gap"/>
    <c:showDLblsOverMax val="0"/>
  </c:chart>
  <c:spPr>
    <a:noFill/>
    <a:ln>
      <a:noFill/>
    </a:ln>
  </c:spPr>
  <c:printSettings>
    <c:headerFooter/>
    <c:pageMargins b="1" l="0.75000000000000167" r="0.75000000000000167" t="1" header="0.5" footer="0.5"/>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1"/>
    <c:view3D>
      <c:rotX val="15"/>
      <c:rotY val="20"/>
      <c:rAngAx val="0"/>
    </c:view3D>
    <c:floor>
      <c:thickness val="0"/>
    </c:floor>
    <c:sideWall>
      <c:thickness val="0"/>
    </c:sideWall>
    <c:backWall>
      <c:thickness val="0"/>
    </c:backWall>
    <c:plotArea>
      <c:layout>
        <c:manualLayout>
          <c:layoutTarget val="inner"/>
          <c:xMode val="edge"/>
          <c:yMode val="edge"/>
          <c:x val="0.14122276487590901"/>
          <c:y val="2.6924166024988198E-2"/>
          <c:w val="0.70906628127180249"/>
          <c:h val="0.67497505746564646"/>
        </c:manualLayout>
      </c:layout>
      <c:bar3DChart>
        <c:barDir val="col"/>
        <c:grouping val="clustered"/>
        <c:varyColors val="0"/>
        <c:ser>
          <c:idx val="0"/>
          <c:order val="0"/>
          <c:tx>
            <c:strRef>
              <c:f>Investment!$B$8</c:f>
              <c:strCache>
                <c:ptCount val="1"/>
                <c:pt idx="0">
                  <c:v>Estimated</c:v>
                </c:pt>
              </c:strCache>
            </c:strRef>
          </c:tx>
          <c:invertIfNegative val="0"/>
          <c:cat>
            <c:strRef>
              <c:f>(Investment!$A$8,Investment!$A$17,Investment!$A$29,Investment!$A$40)</c:f>
              <c:strCache>
                <c:ptCount val="4"/>
                <c:pt idx="0">
                  <c:v>Content Development</c:v>
                </c:pt>
                <c:pt idx="1">
                  <c:v>Web Conferencing</c:v>
                </c:pt>
                <c:pt idx="2">
                  <c:v>LMS</c:v>
                </c:pt>
                <c:pt idx="3">
                  <c:v>Marketing</c:v>
                </c:pt>
              </c:strCache>
            </c:strRef>
          </c:cat>
          <c:val>
            <c:numRef>
              <c:f>(Investment!$B$15,Investment!$B$20,Investment!$B$36,Investment!$B$44)</c:f>
              <c:numCache>
                <c:formatCode>"$"#,##0.00_);[Red]\("$"#,##0.00\)</c:formatCode>
                <c:ptCount val="4"/>
                <c:pt idx="0">
                  <c:v>18000</c:v>
                </c:pt>
                <c:pt idx="1">
                  <c:v>0</c:v>
                </c:pt>
                <c:pt idx="2">
                  <c:v>6600</c:v>
                </c:pt>
                <c:pt idx="3">
                  <c:v>0</c:v>
                </c:pt>
              </c:numCache>
            </c:numRef>
          </c:val>
          <c:extLst>
            <c:ext xmlns:c16="http://schemas.microsoft.com/office/drawing/2014/chart" uri="{C3380CC4-5D6E-409C-BE32-E72D297353CC}">
              <c16:uniqueId val="{00000000-8D22-4B2A-9C3C-A3CFA01C24EF}"/>
            </c:ext>
          </c:extLst>
        </c:ser>
        <c:ser>
          <c:idx val="1"/>
          <c:order val="1"/>
          <c:tx>
            <c:strRef>
              <c:f>Investment!$C$8</c:f>
              <c:strCache>
                <c:ptCount val="1"/>
                <c:pt idx="0">
                  <c:v>Actual</c:v>
                </c:pt>
              </c:strCache>
            </c:strRef>
          </c:tx>
          <c:invertIfNegative val="0"/>
          <c:cat>
            <c:strRef>
              <c:f>(Investment!$A$8,Investment!$A$17,Investment!$A$29,Investment!$A$40)</c:f>
              <c:strCache>
                <c:ptCount val="4"/>
                <c:pt idx="0">
                  <c:v>Content Development</c:v>
                </c:pt>
                <c:pt idx="1">
                  <c:v>Web Conferencing</c:v>
                </c:pt>
                <c:pt idx="2">
                  <c:v>LMS</c:v>
                </c:pt>
                <c:pt idx="3">
                  <c:v>Marketing</c:v>
                </c:pt>
              </c:strCache>
            </c:strRef>
          </c:cat>
          <c:val>
            <c:numRef>
              <c:f>(Investment!$C$15,Investment!$C$20,Investment!$C$36,Investment!$C$44)</c:f>
              <c:numCache>
                <c:formatCode>"$"#,##0.00_);[Red]\("$"#,##0.00\)</c:formatCode>
                <c:ptCount val="4"/>
                <c:pt idx="0">
                  <c:v>0</c:v>
                </c:pt>
                <c:pt idx="1">
                  <c:v>0</c:v>
                </c:pt>
                <c:pt idx="2">
                  <c:v>0</c:v>
                </c:pt>
                <c:pt idx="3">
                  <c:v>0</c:v>
                </c:pt>
              </c:numCache>
            </c:numRef>
          </c:val>
          <c:extLst>
            <c:ext xmlns:c16="http://schemas.microsoft.com/office/drawing/2014/chart" uri="{C3380CC4-5D6E-409C-BE32-E72D297353CC}">
              <c16:uniqueId val="{00000001-8D22-4B2A-9C3C-A3CFA01C24EF}"/>
            </c:ext>
          </c:extLst>
        </c:ser>
        <c:dLbls>
          <c:showLegendKey val="0"/>
          <c:showVal val="0"/>
          <c:showCatName val="0"/>
          <c:showSerName val="0"/>
          <c:showPercent val="0"/>
          <c:showBubbleSize val="0"/>
        </c:dLbls>
        <c:gapWidth val="150"/>
        <c:shape val="box"/>
        <c:axId val="85417344"/>
        <c:axId val="85439616"/>
        <c:axId val="0"/>
      </c:bar3DChart>
      <c:catAx>
        <c:axId val="85417344"/>
        <c:scaling>
          <c:orientation val="minMax"/>
        </c:scaling>
        <c:delete val="0"/>
        <c:axPos val="b"/>
        <c:numFmt formatCode="General" sourceLinked="0"/>
        <c:majorTickMark val="out"/>
        <c:minorTickMark val="none"/>
        <c:tickLblPos val="nextTo"/>
        <c:txPr>
          <a:bodyPr/>
          <a:lstStyle/>
          <a:p>
            <a:pPr>
              <a:defRPr>
                <a:solidFill>
                  <a:schemeClr val="tx1">
                    <a:lumMod val="50000"/>
                    <a:lumOff val="50000"/>
                  </a:schemeClr>
                </a:solidFill>
                <a:latin typeface="Verdana"/>
                <a:cs typeface="Verdana"/>
              </a:defRPr>
            </a:pPr>
            <a:endParaRPr lang="en-US"/>
          </a:p>
        </c:txPr>
        <c:crossAx val="85439616"/>
        <c:crosses val="autoZero"/>
        <c:auto val="1"/>
        <c:lblAlgn val="ctr"/>
        <c:lblOffset val="100"/>
        <c:noMultiLvlLbl val="0"/>
      </c:catAx>
      <c:valAx>
        <c:axId val="85439616"/>
        <c:scaling>
          <c:orientation val="minMax"/>
        </c:scaling>
        <c:delete val="0"/>
        <c:axPos val="l"/>
        <c:majorGridlines/>
        <c:numFmt formatCode="&quot;$&quot;#,##0.00_);[Red]\(&quot;$&quot;#,##0.00\)" sourceLinked="1"/>
        <c:majorTickMark val="out"/>
        <c:minorTickMark val="none"/>
        <c:tickLblPos val="nextTo"/>
        <c:txPr>
          <a:bodyPr/>
          <a:lstStyle/>
          <a:p>
            <a:pPr>
              <a:defRPr sz="900">
                <a:solidFill>
                  <a:schemeClr val="tx1">
                    <a:lumMod val="50000"/>
                    <a:lumOff val="50000"/>
                  </a:schemeClr>
                </a:solidFill>
                <a:latin typeface="Verdana"/>
                <a:cs typeface="Verdana"/>
              </a:defRPr>
            </a:pPr>
            <a:endParaRPr lang="en-US"/>
          </a:p>
        </c:txPr>
        <c:crossAx val="85417344"/>
        <c:crosses val="autoZero"/>
        <c:crossBetween val="between"/>
      </c:valAx>
    </c:plotArea>
    <c:legend>
      <c:legendPos val="r"/>
      <c:layout>
        <c:manualLayout>
          <c:xMode val="edge"/>
          <c:yMode val="edge"/>
          <c:x val="0.14740838885524005"/>
          <c:y val="0.91128820853915005"/>
          <c:w val="0.68913007268322379"/>
          <c:h val="6.6823097112860899E-2"/>
        </c:manualLayout>
      </c:layout>
      <c:overlay val="0"/>
      <c:txPr>
        <a:bodyPr/>
        <a:lstStyle/>
        <a:p>
          <a:pPr>
            <a:defRPr>
              <a:solidFill>
                <a:srgbClr val="7F7F7F"/>
              </a:solidFill>
              <a:latin typeface="Verdana"/>
              <a:cs typeface="Verdana"/>
            </a:defRPr>
          </a:pPr>
          <a:endParaRPr lang="en-US"/>
        </a:p>
      </c:txPr>
    </c:legend>
    <c:plotVisOnly val="1"/>
    <c:dispBlanksAs val="zero"/>
    <c:showDLblsOverMax val="0"/>
  </c:chart>
  <c:spPr>
    <a:noFill/>
    <a:ln>
      <a:noFill/>
    </a:ln>
  </c:spPr>
  <c:printSettings>
    <c:headerFooter/>
    <c:pageMargins b="1" l="0.75000000000000167" r="0.75000000000000167" t="1" header="0.5" footer="0.5"/>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6"/>
    </mc:Choice>
    <mc:Fallback>
      <c:style val="36"/>
    </mc:Fallback>
  </mc:AlternateContent>
  <c:chart>
    <c:autoTitleDeleted val="1"/>
    <c:view3D>
      <c:rotX val="30"/>
      <c:rotY val="0"/>
      <c:rAngAx val="0"/>
    </c:view3D>
    <c:floor>
      <c:thickness val="0"/>
    </c:floor>
    <c:sideWall>
      <c:thickness val="0"/>
    </c:sideWall>
    <c:backWall>
      <c:thickness val="0"/>
    </c:backWall>
    <c:plotArea>
      <c:layout>
        <c:manualLayout>
          <c:layoutTarget val="inner"/>
          <c:xMode val="edge"/>
          <c:yMode val="edge"/>
          <c:x val="0.1061366205628793"/>
          <c:y val="1.4242540832569081E-3"/>
          <c:w val="0.88899803149606305"/>
          <c:h val="0.92628205128204943"/>
        </c:manualLayout>
      </c:layout>
      <c:pie3DChart>
        <c:varyColors val="1"/>
        <c:ser>
          <c:idx val="0"/>
          <c:order val="0"/>
          <c:tx>
            <c:strRef>
              <c:f>Investment!$C$48</c:f>
              <c:strCache>
                <c:ptCount val="1"/>
                <c:pt idx="0">
                  <c:v>$0.00 </c:v>
                </c:pt>
              </c:strCache>
            </c:strRef>
          </c:tx>
          <c:spPr>
            <a:scene3d>
              <a:camera prst="orthographicFront"/>
              <a:lightRig rig="threePt" dir="t"/>
            </a:scene3d>
            <a:sp3d prstMaterial="matte">
              <a:contourClr>
                <a:srgbClr val="000000"/>
              </a:contourClr>
            </a:sp3d>
          </c:spPr>
          <c:dLbls>
            <c:dLbl>
              <c:idx val="0"/>
              <c:layout>
                <c:manualLayout>
                  <c:x val="-0.17548064918851436"/>
                  <c:y val="5.2835037411368434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0-59F5-4B13-9F2D-EEB2E056DEB9}"/>
                </c:ext>
              </c:extLst>
            </c:dLbl>
            <c:dLbl>
              <c:idx val="1"/>
              <c:layout>
                <c:manualLayout>
                  <c:x val="2.1204203407158409E-2"/>
                  <c:y val="-0.21985152975281075"/>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1-59F5-4B13-9F2D-EEB2E056DEB9}"/>
                </c:ext>
              </c:extLst>
            </c:dLbl>
            <c:dLbl>
              <c:idx val="2"/>
              <c:layout>
                <c:manualLayout>
                  <c:x val="0.20765893027416521"/>
                  <c:y val="-0.11230971128608938"/>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2-59F5-4B13-9F2D-EEB2E056DEB9}"/>
                </c:ext>
              </c:extLst>
            </c:dLbl>
            <c:dLbl>
              <c:idx val="3"/>
              <c:layout>
                <c:manualLayout>
                  <c:x val="0.1707412977872152"/>
                  <c:y val="8.532965095780950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3-59F5-4B13-9F2D-EEB2E056DEB9}"/>
                </c:ext>
              </c:extLst>
            </c:dLbl>
            <c:dLbl>
              <c:idx val="4"/>
              <c:layout>
                <c:manualLayout>
                  <c:x val="0.15839916885389363"/>
                  <c:y val="-9.4823657492974125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4-59F5-4B13-9F2D-EEB2E056DEB9}"/>
                </c:ext>
              </c:extLst>
            </c:dLbl>
            <c:dLbl>
              <c:idx val="5"/>
              <c:layout>
                <c:manualLayout>
                  <c:x val="0.11592454068241523"/>
                  <c:y val="3.6157176494417312E-2"/>
                </c:manualLayout>
              </c:layout>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5-59F5-4B13-9F2D-EEB2E056DEB9}"/>
                </c:ext>
              </c:extLst>
            </c:dLbl>
            <c:dLbl>
              <c:idx val="6"/>
              <c:showLegendKey val="0"/>
              <c:showVal val="0"/>
              <c:showCatName val="0"/>
              <c:showSerName val="0"/>
              <c:showPercent val="1"/>
              <c:showBubbleSize val="0"/>
              <c:extLst>
                <c:ext xmlns:c15="http://schemas.microsoft.com/office/drawing/2012/chart" uri="{CE6537A1-D6FC-4f65-9D91-7224C49458BB}"/>
                <c:ext xmlns:c16="http://schemas.microsoft.com/office/drawing/2014/chart" uri="{C3380CC4-5D6E-409C-BE32-E72D297353CC}">
                  <c16:uniqueId val="{00000006-59F5-4B13-9F2D-EEB2E056DEB9}"/>
                </c:ext>
              </c:extLst>
            </c:dLbl>
            <c:spPr>
              <a:noFill/>
              <a:ln>
                <a:noFill/>
              </a:ln>
              <a:effectLst/>
            </c:spPr>
            <c:txPr>
              <a:bodyPr/>
              <a:lstStyle/>
              <a:p>
                <a:pPr>
                  <a:defRPr>
                    <a:solidFill>
                      <a:schemeClr val="bg1"/>
                    </a:solidFill>
                    <a:latin typeface="Verdana"/>
                    <a:cs typeface="Verdana"/>
                  </a:defRPr>
                </a:pPr>
                <a:endParaRPr lang="en-US"/>
              </a:p>
            </c:txPr>
            <c:showLegendKey val="0"/>
            <c:showVal val="1"/>
            <c:showCatName val="0"/>
            <c:showSerName val="0"/>
            <c:showPercent val="0"/>
            <c:showBubbleSize val="0"/>
            <c:showLeaderLines val="1"/>
            <c:extLst>
              <c:ext xmlns:c15="http://schemas.microsoft.com/office/drawing/2012/chart" uri="{CE6537A1-D6FC-4f65-9D91-7224C49458BB}"/>
            </c:extLst>
          </c:dLbls>
          <c:cat>
            <c:strRef>
              <c:f>(Investment!$A$8,Investment!$A$17,Investment!$A$29,Investment!$A$40)</c:f>
              <c:strCache>
                <c:ptCount val="4"/>
                <c:pt idx="0">
                  <c:v>Content Development</c:v>
                </c:pt>
                <c:pt idx="1">
                  <c:v>Web Conferencing</c:v>
                </c:pt>
                <c:pt idx="2">
                  <c:v>LMS</c:v>
                </c:pt>
                <c:pt idx="3">
                  <c:v>Marketing</c:v>
                </c:pt>
              </c:strCache>
            </c:strRef>
          </c:cat>
          <c:val>
            <c:numRef>
              <c:f>(Investment!$C$15,Investment!$C$20,Investment!$C$36,Investment!$C$44)</c:f>
              <c:numCache>
                <c:formatCode>"$"#,##0.00_);[Red]\("$"#,##0.00\)</c:formatCode>
                <c:ptCount val="4"/>
                <c:pt idx="0">
                  <c:v>0</c:v>
                </c:pt>
                <c:pt idx="1">
                  <c:v>0</c:v>
                </c:pt>
                <c:pt idx="2">
                  <c:v>0</c:v>
                </c:pt>
                <c:pt idx="3">
                  <c:v>0</c:v>
                </c:pt>
              </c:numCache>
            </c:numRef>
          </c:val>
          <c:extLst>
            <c:ext xmlns:c16="http://schemas.microsoft.com/office/drawing/2014/chart" uri="{C3380CC4-5D6E-409C-BE32-E72D297353CC}">
              <c16:uniqueId val="{00000007-59F5-4B13-9F2D-EEB2E056DEB9}"/>
            </c:ext>
          </c:extLst>
        </c:ser>
        <c:dLbls>
          <c:showLegendKey val="0"/>
          <c:showVal val="0"/>
          <c:showCatName val="0"/>
          <c:showSerName val="0"/>
          <c:showPercent val="0"/>
          <c:showBubbleSize val="0"/>
          <c:showLeaderLines val="1"/>
        </c:dLbls>
      </c:pie3DChart>
    </c:plotArea>
    <c:legend>
      <c:legendPos val="r"/>
      <c:layout>
        <c:manualLayout>
          <c:xMode val="edge"/>
          <c:yMode val="edge"/>
          <c:x val="5.3072272215973014E-2"/>
          <c:y val="0.73577150211992903"/>
          <c:w val="0.79454668166479203"/>
          <c:h val="0.21195758659180833"/>
        </c:manualLayout>
      </c:layout>
      <c:overlay val="0"/>
      <c:txPr>
        <a:bodyPr/>
        <a:lstStyle/>
        <a:p>
          <a:pPr rtl="0">
            <a:defRPr>
              <a:solidFill>
                <a:schemeClr val="bg1">
                  <a:lumMod val="50000"/>
                </a:schemeClr>
              </a:solidFill>
              <a:latin typeface="Verdana"/>
              <a:cs typeface="Verdana"/>
            </a:defRPr>
          </a:pPr>
          <a:endParaRPr lang="en-US"/>
        </a:p>
      </c:txPr>
    </c:legend>
    <c:plotVisOnly val="1"/>
    <c:dispBlanksAs val="zero"/>
    <c:showDLblsOverMax val="0"/>
  </c:chart>
  <c:spPr>
    <a:noFill/>
    <a:ln>
      <a:noFill/>
    </a:ln>
  </c:spPr>
  <c:printSettings>
    <c:headerFooter/>
    <c:pageMargins b="1" l="0.75000000000000167" r="0.75000000000000167" t="1" header="0.5" footer="0.5"/>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34"/>
    </mc:Choice>
    <mc:Fallback>
      <c:style val="34"/>
    </mc:Fallback>
  </mc:AlternateContent>
  <c:chart>
    <c:autoTitleDeleted val="0"/>
    <c:view3D>
      <c:rotX val="15"/>
      <c:rotY val="20"/>
      <c:rAngAx val="0"/>
    </c:view3D>
    <c:floor>
      <c:thickness val="0"/>
    </c:floor>
    <c:sideWall>
      <c:thickness val="0"/>
    </c:sideWall>
    <c:backWall>
      <c:thickness val="0"/>
    </c:backWall>
    <c:plotArea>
      <c:layout>
        <c:manualLayout>
          <c:layoutTarget val="inner"/>
          <c:xMode val="edge"/>
          <c:yMode val="edge"/>
          <c:x val="0.237191161160721"/>
          <c:y val="2.0919624514784869E-2"/>
          <c:w val="0.6056104950071427"/>
          <c:h val="0.58467983076394825"/>
        </c:manualLayout>
      </c:layout>
      <c:bar3DChart>
        <c:barDir val="col"/>
        <c:grouping val="standard"/>
        <c:varyColors val="0"/>
        <c:ser>
          <c:idx val="0"/>
          <c:order val="0"/>
          <c:tx>
            <c:strRef>
              <c:f>Revenue!$F$8</c:f>
              <c:strCache>
                <c:ptCount val="1"/>
                <c:pt idx="0">
                  <c:v>Estimated</c:v>
                </c:pt>
              </c:strCache>
            </c:strRef>
          </c:tx>
          <c:invertIfNegative val="0"/>
          <c:cat>
            <c:strRef>
              <c:f>(Revenue!$A$8,Revenue!$A$14,Revenue!$A$20,Revenue!$A$26)</c:f>
              <c:strCache>
                <c:ptCount val="4"/>
                <c:pt idx="0">
                  <c:v>Individual Course Sales (Year 1)</c:v>
                </c:pt>
                <c:pt idx="1">
                  <c:v>Certificate Program Sales (Year 1)</c:v>
                </c:pt>
                <c:pt idx="2">
                  <c:v>Webinar Sales (Year 1)</c:v>
                </c:pt>
                <c:pt idx="3">
                  <c:v>Supplemental Content Sales (Year 1)</c:v>
                </c:pt>
              </c:strCache>
            </c:strRef>
          </c:cat>
          <c:val>
            <c:numRef>
              <c:f>(Revenue!$F$12,Revenue!$F$18,Revenue!$F$24,Revenue!$F$32)</c:f>
              <c:numCache>
                <c:formatCode>"$"#,##0.00_);[Red]\("$"#,##0.00\)</c:formatCode>
                <c:ptCount val="4"/>
                <c:pt idx="0">
                  <c:v>30000</c:v>
                </c:pt>
                <c:pt idx="1">
                  <c:v>0</c:v>
                </c:pt>
                <c:pt idx="2">
                  <c:v>0</c:v>
                </c:pt>
                <c:pt idx="3">
                  <c:v>0</c:v>
                </c:pt>
              </c:numCache>
            </c:numRef>
          </c:val>
          <c:extLst>
            <c:ext xmlns:c16="http://schemas.microsoft.com/office/drawing/2014/chart" uri="{C3380CC4-5D6E-409C-BE32-E72D297353CC}">
              <c16:uniqueId val="{00000000-B6E6-4165-919E-FB976343FDB5}"/>
            </c:ext>
          </c:extLst>
        </c:ser>
        <c:ser>
          <c:idx val="1"/>
          <c:order val="1"/>
          <c:tx>
            <c:strRef>
              <c:f>Revenue!$G$8</c:f>
              <c:strCache>
                <c:ptCount val="1"/>
                <c:pt idx="0">
                  <c:v>Actual</c:v>
                </c:pt>
              </c:strCache>
            </c:strRef>
          </c:tx>
          <c:invertIfNegative val="0"/>
          <c:cat>
            <c:strRef>
              <c:f>(Revenue!$A$8,Revenue!$A$14,Revenue!$A$20,Revenue!$A$26)</c:f>
              <c:strCache>
                <c:ptCount val="4"/>
                <c:pt idx="0">
                  <c:v>Individual Course Sales (Year 1)</c:v>
                </c:pt>
                <c:pt idx="1">
                  <c:v>Certificate Program Sales (Year 1)</c:v>
                </c:pt>
                <c:pt idx="2">
                  <c:v>Webinar Sales (Year 1)</c:v>
                </c:pt>
                <c:pt idx="3">
                  <c:v>Supplemental Content Sales (Year 1)</c:v>
                </c:pt>
              </c:strCache>
            </c:strRef>
          </c:cat>
          <c:val>
            <c:numRef>
              <c:f>(Revenue!$G$12,Revenue!$G$18,Revenue!$G$24,Revenue!$G$32)</c:f>
              <c:numCache>
                <c:formatCode>"$"#,##0.00_);[Red]\("$"#,##0.00\)</c:formatCode>
                <c:ptCount val="4"/>
                <c:pt idx="0">
                  <c:v>0</c:v>
                </c:pt>
                <c:pt idx="1">
                  <c:v>0</c:v>
                </c:pt>
                <c:pt idx="2">
                  <c:v>0</c:v>
                </c:pt>
                <c:pt idx="3">
                  <c:v>0</c:v>
                </c:pt>
              </c:numCache>
            </c:numRef>
          </c:val>
          <c:extLst>
            <c:ext xmlns:c16="http://schemas.microsoft.com/office/drawing/2014/chart" uri="{C3380CC4-5D6E-409C-BE32-E72D297353CC}">
              <c16:uniqueId val="{00000001-B6E6-4165-919E-FB976343FDB5}"/>
            </c:ext>
          </c:extLst>
        </c:ser>
        <c:dLbls>
          <c:showLegendKey val="0"/>
          <c:showVal val="0"/>
          <c:showCatName val="0"/>
          <c:showSerName val="0"/>
          <c:showPercent val="0"/>
          <c:showBubbleSize val="0"/>
        </c:dLbls>
        <c:gapWidth val="150"/>
        <c:shape val="box"/>
        <c:axId val="85890176"/>
        <c:axId val="85891712"/>
        <c:axId val="85435712"/>
      </c:bar3DChart>
      <c:catAx>
        <c:axId val="85890176"/>
        <c:scaling>
          <c:orientation val="minMax"/>
        </c:scaling>
        <c:delete val="0"/>
        <c:axPos val="b"/>
        <c:numFmt formatCode="General" sourceLinked="0"/>
        <c:majorTickMark val="out"/>
        <c:minorTickMark val="none"/>
        <c:tickLblPos val="nextTo"/>
        <c:txPr>
          <a:bodyPr/>
          <a:lstStyle/>
          <a:p>
            <a:pPr>
              <a:defRPr sz="900"/>
            </a:pPr>
            <a:endParaRPr lang="en-US"/>
          </a:p>
        </c:txPr>
        <c:crossAx val="85891712"/>
        <c:crosses val="autoZero"/>
        <c:auto val="1"/>
        <c:lblAlgn val="ctr"/>
        <c:lblOffset val="100"/>
        <c:noMultiLvlLbl val="0"/>
      </c:catAx>
      <c:valAx>
        <c:axId val="85891712"/>
        <c:scaling>
          <c:orientation val="minMax"/>
        </c:scaling>
        <c:delete val="0"/>
        <c:axPos val="l"/>
        <c:majorGridlines/>
        <c:numFmt formatCode="&quot;$&quot;#,##0.00_);[Red]\(&quot;$&quot;#,##0.00\)" sourceLinked="1"/>
        <c:majorTickMark val="out"/>
        <c:minorTickMark val="none"/>
        <c:tickLblPos val="nextTo"/>
        <c:crossAx val="85890176"/>
        <c:crosses val="autoZero"/>
        <c:crossBetween val="between"/>
      </c:valAx>
      <c:serAx>
        <c:axId val="85435712"/>
        <c:scaling>
          <c:orientation val="minMax"/>
        </c:scaling>
        <c:delete val="0"/>
        <c:axPos val="b"/>
        <c:majorTickMark val="out"/>
        <c:minorTickMark val="none"/>
        <c:tickLblPos val="nextTo"/>
        <c:crossAx val="85891712"/>
        <c:crosses val="autoZero"/>
      </c:serAx>
    </c:plotArea>
    <c:legend>
      <c:legendPos val="r"/>
      <c:layout>
        <c:manualLayout>
          <c:xMode val="edge"/>
          <c:yMode val="edge"/>
          <c:x val="0.24107244974266501"/>
          <c:y val="0.85135278267600145"/>
          <c:w val="0.49043447308812432"/>
          <c:h val="9.0521100592763373E-2"/>
        </c:manualLayout>
      </c:layout>
      <c:overlay val="0"/>
      <c:txPr>
        <a:bodyPr/>
        <a:lstStyle/>
        <a:p>
          <a:pPr>
            <a:defRPr>
              <a:solidFill>
                <a:schemeClr val="tx1">
                  <a:lumMod val="50000"/>
                  <a:lumOff val="50000"/>
                </a:schemeClr>
              </a:solidFill>
            </a:defRPr>
          </a:pPr>
          <a:endParaRPr lang="en-US"/>
        </a:p>
      </c:txPr>
    </c:legend>
    <c:plotVisOnly val="1"/>
    <c:dispBlanksAs val="gap"/>
    <c:showDLblsOverMax val="0"/>
  </c:chart>
  <c:spPr>
    <a:noFill/>
    <a:ln>
      <a:noFill/>
    </a:ln>
  </c:spPr>
  <c:printSettings>
    <c:headerFooter/>
    <c:pageMargins b="1" l="0.75000000000000167" r="0.75000000000000167" t="1" header="0.5" footer="0.5"/>
    <c:pageSetup/>
  </c:printSettings>
</c:chartSpace>
</file>

<file path=xl/drawings/_rels/drawing1.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3" Type="http://schemas.openxmlformats.org/officeDocument/2006/relationships/hyperlink" Target="http://www.knowledgedirectweb.com" TargetMode="External"/><Relationship Id="rId2" Type="http://schemas.openxmlformats.org/officeDocument/2006/relationships/chart" Target="../charts/chart3.xml"/><Relationship Id="rId1" Type="http://schemas.openxmlformats.org/officeDocument/2006/relationships/chart" Target="../charts/chart2.xml"/><Relationship Id="rId4" Type="http://schemas.openxmlformats.org/officeDocument/2006/relationships/image" Target="../media/image1.jpg"/></Relationships>
</file>

<file path=xl/drawings/_rels/drawing3.xml.rels><?xml version="1.0" encoding="UTF-8" standalone="yes"?>
<Relationships xmlns="http://schemas.openxmlformats.org/package/2006/relationships"><Relationship Id="rId2" Type="http://schemas.openxmlformats.org/officeDocument/2006/relationships/image" Target="../media/image1.jpg"/><Relationship Id="rId1"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xdr:from>
      <xdr:col>4</xdr:col>
      <xdr:colOff>0</xdr:colOff>
      <xdr:row>11</xdr:row>
      <xdr:rowOff>12699</xdr:rowOff>
    </xdr:from>
    <xdr:to>
      <xdr:col>6</xdr:col>
      <xdr:colOff>1609725</xdr:colOff>
      <xdr:row>21</xdr:row>
      <xdr:rowOff>9524</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1</xdr:col>
      <xdr:colOff>657225</xdr:colOff>
      <xdr:row>1</xdr:row>
      <xdr:rowOff>57150</xdr:rowOff>
    </xdr:from>
    <xdr:to>
      <xdr:col>4</xdr:col>
      <xdr:colOff>942975</xdr:colOff>
      <xdr:row>1</xdr:row>
      <xdr:rowOff>872744</xdr:rowOff>
    </xdr:to>
    <xdr:pic>
      <xdr:nvPicPr>
        <xdr:cNvPr id="2" name="Picture 1"/>
        <xdr:cNvPicPr>
          <a:picLocks noChangeAspect="1"/>
        </xdr:cNvPicPr>
      </xdr:nvPicPr>
      <xdr:blipFill>
        <a:blip xmlns:r="http://schemas.openxmlformats.org/officeDocument/2006/relationships" r:embed="rId2"/>
        <a:stretch>
          <a:fillRect/>
        </a:stretch>
      </xdr:blipFill>
      <xdr:spPr>
        <a:xfrm>
          <a:off x="2352675" y="114300"/>
          <a:ext cx="3219450" cy="81559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xdr:colOff>
      <xdr:row>22</xdr:row>
      <xdr:rowOff>92076</xdr:rowOff>
    </xdr:from>
    <xdr:to>
      <xdr:col>4</xdr:col>
      <xdr:colOff>3228975</xdr:colOff>
      <xdr:row>40</xdr:row>
      <xdr:rowOff>0</xdr:rowOff>
    </xdr:to>
    <xdr:graphicFrame macro="">
      <xdr:nvGraphicFramePr>
        <xdr:cNvPr id="7" name="Chart 6"/>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352424</xdr:colOff>
      <xdr:row>4</xdr:row>
      <xdr:rowOff>85725</xdr:rowOff>
    </xdr:from>
    <xdr:to>
      <xdr:col>4</xdr:col>
      <xdr:colOff>2895599</xdr:colOff>
      <xdr:row>20</xdr:row>
      <xdr:rowOff>0</xdr:rowOff>
    </xdr:to>
    <xdr:graphicFrame macro="">
      <xdr:nvGraphicFramePr>
        <xdr:cNvPr id="8" name="Chart 7"/>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oneCellAnchor>
    <xdr:from>
      <xdr:col>3</xdr:col>
      <xdr:colOff>76200</xdr:colOff>
      <xdr:row>54</xdr:row>
      <xdr:rowOff>76200</xdr:rowOff>
    </xdr:from>
    <xdr:ext cx="3443507" cy="239809"/>
    <xdr:sp macro="" textlink="">
      <xdr:nvSpPr>
        <xdr:cNvPr id="1025" name="Text Box 1">
          <a:hlinkClick xmlns:r="http://schemas.openxmlformats.org/officeDocument/2006/relationships" r:id="rId3"/>
        </xdr:cNvPr>
        <xdr:cNvSpPr txBox="1">
          <a:spLocks noChangeArrowheads="1"/>
        </xdr:cNvSpPr>
      </xdr:nvSpPr>
      <xdr:spPr bwMode="auto">
        <a:xfrm>
          <a:off x="3952875" y="10182225"/>
          <a:ext cx="3443507" cy="239809"/>
        </a:xfrm>
        <a:prstGeom prst="rect">
          <a:avLst/>
        </a:prstGeom>
        <a:noFill/>
        <a:ln w="9525">
          <a:noFill/>
          <a:miter lim="800000"/>
          <a:headEnd/>
          <a:tailEnd/>
        </a:ln>
      </xdr:spPr>
      <xdr:txBody>
        <a:bodyPr wrap="none" lIns="91440" tIns="45720" rIns="91440" bIns="45720" anchor="t" upright="1">
          <a:spAutoFit/>
        </a:bodyPr>
        <a:lstStyle/>
        <a:p>
          <a:pPr algn="l" rtl="0">
            <a:defRPr sz="1000"/>
          </a:pPr>
          <a:r>
            <a:rPr lang="en-US" sz="1000" b="0" i="0" strike="noStrike">
              <a:solidFill>
                <a:srgbClr val="7F7F7F"/>
              </a:solidFill>
              <a:latin typeface="Arial"/>
              <a:cs typeface="Arial"/>
            </a:rPr>
            <a:t>© 2016 Digitec Interactive </a:t>
          </a:r>
          <a:r>
            <a:rPr lang="en-US" sz="1000" b="0" i="0" strike="noStrike">
              <a:solidFill>
                <a:srgbClr val="0000FF"/>
              </a:solidFill>
              <a:latin typeface="Arial"/>
              <a:cs typeface="Arial"/>
            </a:rPr>
            <a:t>www.knowledgedirectweb.com</a:t>
          </a:r>
        </a:p>
      </xdr:txBody>
    </xdr:sp>
    <xdr:clientData/>
  </xdr:oneCellAnchor>
  <xdr:twoCellAnchor editAs="oneCell">
    <xdr:from>
      <xdr:col>1</xdr:col>
      <xdr:colOff>200025</xdr:colOff>
      <xdr:row>1</xdr:row>
      <xdr:rowOff>76200</xdr:rowOff>
    </xdr:from>
    <xdr:to>
      <xdr:col>4</xdr:col>
      <xdr:colOff>1323975</xdr:colOff>
      <xdr:row>1</xdr:row>
      <xdr:rowOff>891794</xdr:rowOff>
    </xdr:to>
    <xdr:pic>
      <xdr:nvPicPr>
        <xdr:cNvPr id="6" name="Picture 5"/>
        <xdr:cNvPicPr>
          <a:picLocks noChangeAspect="1"/>
        </xdr:cNvPicPr>
      </xdr:nvPicPr>
      <xdr:blipFill>
        <a:blip xmlns:r="http://schemas.openxmlformats.org/officeDocument/2006/relationships" r:embed="rId4"/>
        <a:stretch>
          <a:fillRect/>
        </a:stretch>
      </xdr:blipFill>
      <xdr:spPr>
        <a:xfrm>
          <a:off x="2076450" y="133350"/>
          <a:ext cx="3219450" cy="815594"/>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xdr:from>
      <xdr:col>8</xdr:col>
      <xdr:colOff>92074</xdr:colOff>
      <xdr:row>6</xdr:row>
      <xdr:rowOff>38100</xdr:rowOff>
    </xdr:from>
    <xdr:to>
      <xdr:col>13</xdr:col>
      <xdr:colOff>1257300</xdr:colOff>
      <xdr:row>34</xdr:row>
      <xdr:rowOff>247650</xdr:rowOff>
    </xdr:to>
    <xdr:graphicFrame macro="">
      <xdr:nvGraphicFramePr>
        <xdr:cNvPr id="3" name="Chart 2"/>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3</xdr:col>
      <xdr:colOff>508000</xdr:colOff>
      <xdr:row>1</xdr:row>
      <xdr:rowOff>52916</xdr:rowOff>
    </xdr:from>
    <xdr:to>
      <xdr:col>8</xdr:col>
      <xdr:colOff>160867</xdr:colOff>
      <xdr:row>1</xdr:row>
      <xdr:rowOff>868510</xdr:rowOff>
    </xdr:to>
    <xdr:pic>
      <xdr:nvPicPr>
        <xdr:cNvPr id="5" name="Picture 4"/>
        <xdr:cNvPicPr>
          <a:picLocks noChangeAspect="1"/>
        </xdr:cNvPicPr>
      </xdr:nvPicPr>
      <xdr:blipFill>
        <a:blip xmlns:r="http://schemas.openxmlformats.org/officeDocument/2006/relationships" r:embed="rId2"/>
        <a:stretch>
          <a:fillRect/>
        </a:stretch>
      </xdr:blipFill>
      <xdr:spPr>
        <a:xfrm>
          <a:off x="3291417" y="105833"/>
          <a:ext cx="3219450" cy="815594"/>
        </a:xfrm>
        <a:prstGeom prst="rect">
          <a:avLst/>
        </a:prstGeom>
      </xdr:spPr>
    </xdr:pic>
    <xdr:clientData/>
  </xdr:twoCellAnchor>
</xdr:wsDr>
</file>

<file path=xl/theme/theme1.xml><?xml version="1.0" encoding="utf-8"?>
<a:theme xmlns:a="http://schemas.openxmlformats.org/drawingml/2006/main" name="Office Theme">
  <a:themeElements>
    <a:clrScheme name="Custom 2">
      <a:dk1>
        <a:sysClr val="windowText" lastClr="000000"/>
      </a:dk1>
      <a:lt1>
        <a:sysClr val="window" lastClr="FFFFFF"/>
      </a:lt1>
      <a:dk2>
        <a:srgbClr val="1F497D"/>
      </a:dk2>
      <a:lt2>
        <a:srgbClr val="EEECE1"/>
      </a:lt2>
      <a:accent1>
        <a:srgbClr val="3A64DA"/>
      </a:accent1>
      <a:accent2>
        <a:srgbClr val="F7970F"/>
      </a:accent2>
      <a:accent3>
        <a:srgbClr val="70BC1E"/>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tint val="100000"/>
                <a:shade val="100000"/>
                <a:satMod val="130000"/>
              </a:schemeClr>
            </a:gs>
            <a:gs pos="100000">
              <a:schemeClr val="phClr">
                <a:tint val="50000"/>
                <a:shade val="100000"/>
                <a:satMod val="350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bodyPr/>
      <a:lstStyle/>
      <a:style>
        <a:lnRef idx="1">
          <a:schemeClr val="accent1"/>
        </a:lnRef>
        <a:fillRef idx="3">
          <a:schemeClr val="accent1"/>
        </a:fillRef>
        <a:effectRef idx="2">
          <a:schemeClr val="accent1"/>
        </a:effectRef>
        <a:fontRef idx="minor">
          <a:schemeClr val="lt1"/>
        </a:fontRef>
      </a:style>
    </a:spDef>
    <a:lnDef>
      <a:spPr/>
      <a:bodyPr/>
      <a:lstStyle/>
      <a:style>
        <a:lnRef idx="2">
          <a:schemeClr val="accent1"/>
        </a:lnRef>
        <a:fillRef idx="0">
          <a:schemeClr val="accent1"/>
        </a:fillRef>
        <a:effectRef idx="1">
          <a:schemeClr val="accent1"/>
        </a:effectRef>
        <a:fontRef idx="minor">
          <a:schemeClr val="tx1"/>
        </a:fontRef>
      </a: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knowledgedirectweb.com/"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hyperlink" Target="http://www.knowledgedirectweb.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G37"/>
  <sheetViews>
    <sheetView showGridLines="0" topLeftCell="A10" workbookViewId="0">
      <selection activeCell="A4" sqref="A4:G4"/>
    </sheetView>
  </sheetViews>
  <sheetFormatPr defaultColWidth="9.140625" defaultRowHeight="12.75" x14ac:dyDescent="0.2"/>
  <cols>
    <col min="1" max="1" width="25.42578125" style="1" customWidth="1"/>
    <col min="2" max="3" width="21" style="1" customWidth="1"/>
    <col min="4" max="4" width="2" style="1" customWidth="1"/>
    <col min="5" max="5" width="28.42578125" style="1" customWidth="1"/>
    <col min="6" max="6" width="9.140625" style="1"/>
    <col min="7" max="7" width="24.42578125" style="1" customWidth="1"/>
    <col min="8" max="16384" width="9.140625" style="1"/>
  </cols>
  <sheetData>
    <row r="1" spans="1:7" ht="4.5" customHeight="1" x14ac:dyDescent="0.2">
      <c r="A1" s="100"/>
      <c r="B1" s="100"/>
      <c r="C1" s="100"/>
      <c r="D1" s="100"/>
      <c r="E1" s="100"/>
      <c r="F1" s="100"/>
      <c r="G1" s="100"/>
    </row>
    <row r="2" spans="1:7" ht="72.95" customHeight="1" x14ac:dyDescent="0.2">
      <c r="A2" s="102"/>
      <c r="B2" s="102"/>
      <c r="C2" s="102"/>
      <c r="D2" s="102"/>
      <c r="E2" s="102"/>
      <c r="F2" s="102"/>
      <c r="G2" s="102"/>
    </row>
    <row r="3" spans="1:7" ht="27.95" customHeight="1" x14ac:dyDescent="0.2">
      <c r="A3" s="101" t="s">
        <v>43</v>
      </c>
      <c r="B3" s="101"/>
      <c r="C3" s="101"/>
      <c r="D3" s="101"/>
      <c r="E3" s="101"/>
      <c r="F3" s="101"/>
      <c r="G3" s="101"/>
    </row>
    <row r="4" spans="1:7" ht="27.95" customHeight="1" x14ac:dyDescent="0.2">
      <c r="A4" s="103" t="s">
        <v>73</v>
      </c>
      <c r="B4" s="103"/>
      <c r="C4" s="103"/>
      <c r="D4" s="103"/>
      <c r="E4" s="103"/>
      <c r="F4" s="103"/>
      <c r="G4" s="103"/>
    </row>
    <row r="5" spans="1:7" ht="27.95" customHeight="1" x14ac:dyDescent="0.2">
      <c r="A5" s="99" t="s">
        <v>78</v>
      </c>
      <c r="B5" s="98"/>
      <c r="C5" s="98"/>
      <c r="D5" s="98"/>
      <c r="E5" s="98"/>
      <c r="F5" s="98"/>
      <c r="G5" s="98"/>
    </row>
    <row r="6" spans="1:7" ht="27.95" customHeight="1" x14ac:dyDescent="0.2">
      <c r="A6" s="99" t="s">
        <v>79</v>
      </c>
      <c r="B6" s="98"/>
      <c r="C6" s="98"/>
      <c r="D6" s="98"/>
      <c r="E6" s="98"/>
      <c r="F6" s="98"/>
      <c r="G6" s="98"/>
    </row>
    <row r="7" spans="1:7" ht="27.95" customHeight="1" x14ac:dyDescent="0.2">
      <c r="A7" s="99" t="s">
        <v>80</v>
      </c>
      <c r="B7" s="98"/>
      <c r="C7" s="98"/>
      <c r="D7" s="98"/>
      <c r="E7" s="98"/>
      <c r="F7" s="98"/>
      <c r="G7" s="98"/>
    </row>
    <row r="8" spans="1:7" ht="27.95" customHeight="1" x14ac:dyDescent="0.2">
      <c r="A8" s="99" t="s">
        <v>81</v>
      </c>
      <c r="B8" s="98"/>
      <c r="C8" s="98"/>
      <c r="D8" s="98"/>
      <c r="E8" s="98"/>
      <c r="F8" s="98"/>
      <c r="G8" s="98"/>
    </row>
    <row r="9" spans="1:7" ht="27.95" customHeight="1" x14ac:dyDescent="0.2">
      <c r="A9" s="99" t="s">
        <v>82</v>
      </c>
      <c r="B9" s="98"/>
      <c r="C9" s="98"/>
      <c r="D9" s="98"/>
      <c r="E9" s="98"/>
      <c r="F9" s="98"/>
      <c r="G9" s="98"/>
    </row>
    <row r="10" spans="1:7" s="14" customFormat="1" ht="7.5" customHeight="1" x14ac:dyDescent="0.2">
      <c r="A10" s="51"/>
      <c r="B10" s="61"/>
      <c r="C10" s="61"/>
      <c r="D10" s="61"/>
      <c r="E10" s="61"/>
    </row>
    <row r="11" spans="1:7" ht="18" customHeight="1" x14ac:dyDescent="0.2">
      <c r="A11" s="106" t="s">
        <v>67</v>
      </c>
      <c r="B11" s="106"/>
      <c r="C11" s="106"/>
      <c r="D11" s="54"/>
      <c r="E11" s="107" t="s">
        <v>83</v>
      </c>
      <c r="F11" s="108"/>
      <c r="G11" s="108"/>
    </row>
    <row r="12" spans="1:7" s="14" customFormat="1" ht="7.5" customHeight="1" thickBot="1" x14ac:dyDescent="0.25">
      <c r="A12" s="54"/>
      <c r="B12" s="54"/>
      <c r="C12" s="54"/>
      <c r="D12" s="4"/>
      <c r="E12" s="109"/>
      <c r="F12" s="109"/>
      <c r="G12" s="109"/>
    </row>
    <row r="13" spans="1:7" ht="15.75" thickBot="1" x14ac:dyDescent="0.25">
      <c r="A13" s="75"/>
      <c r="B13" s="77" t="s">
        <v>3</v>
      </c>
      <c r="C13" s="78" t="s">
        <v>4</v>
      </c>
      <c r="D13" s="4"/>
      <c r="E13" s="109"/>
      <c r="F13" s="109"/>
      <c r="G13" s="109"/>
    </row>
    <row r="14" spans="1:7" x14ac:dyDescent="0.2">
      <c r="A14" s="25" t="s">
        <v>6</v>
      </c>
      <c r="B14" s="39">
        <f>(Revenue!F69+Revenue!N69+Revenue!F35)</f>
        <v>90000</v>
      </c>
      <c r="C14" s="37">
        <f>Revenue!G35</f>
        <v>0</v>
      </c>
      <c r="D14" s="4"/>
      <c r="E14" s="109"/>
      <c r="F14" s="109"/>
      <c r="G14" s="109"/>
    </row>
    <row r="15" spans="1:7" x14ac:dyDescent="0.2">
      <c r="A15" s="40" t="s">
        <v>7</v>
      </c>
      <c r="B15" s="39">
        <f>Investment!B48</f>
        <v>49800</v>
      </c>
      <c r="C15" s="38">
        <f>Investment!C48</f>
        <v>0</v>
      </c>
      <c r="D15" s="4"/>
      <c r="E15" s="109"/>
      <c r="F15" s="109"/>
      <c r="G15" s="109"/>
    </row>
    <row r="16" spans="1:7" ht="13.5" thickBot="1" x14ac:dyDescent="0.25">
      <c r="A16" s="25"/>
      <c r="B16" s="27"/>
      <c r="C16" s="27"/>
      <c r="D16" s="4"/>
      <c r="E16" s="109"/>
      <c r="F16" s="109"/>
      <c r="G16" s="109"/>
    </row>
    <row r="17" spans="1:7" ht="24.95" customHeight="1" thickBot="1" x14ac:dyDescent="0.25">
      <c r="A17" s="74" t="s">
        <v>8</v>
      </c>
      <c r="B17" s="73"/>
      <c r="C17" s="73"/>
      <c r="D17" s="4"/>
      <c r="E17" s="109"/>
      <c r="F17" s="109"/>
      <c r="G17" s="109"/>
    </row>
    <row r="18" spans="1:7" ht="15" x14ac:dyDescent="0.2">
      <c r="B18" s="41">
        <f>B14-B15</f>
        <v>40200</v>
      </c>
      <c r="C18" s="41">
        <f>C14-C15</f>
        <v>0</v>
      </c>
      <c r="E18" s="109"/>
      <c r="F18" s="109"/>
      <c r="G18" s="109"/>
    </row>
    <row r="19" spans="1:7" ht="15.75" customHeight="1" thickBot="1" x14ac:dyDescent="0.25">
      <c r="E19" s="109"/>
      <c r="F19" s="109"/>
      <c r="G19" s="109"/>
    </row>
    <row r="20" spans="1:7" ht="24.75" customHeight="1" x14ac:dyDescent="0.2">
      <c r="A20" s="104" t="s">
        <v>66</v>
      </c>
      <c r="B20" s="105"/>
      <c r="C20" s="73"/>
      <c r="E20" s="109"/>
      <c r="F20" s="109"/>
      <c r="G20" s="109"/>
    </row>
    <row r="21" spans="1:7" ht="15" x14ac:dyDescent="0.2">
      <c r="B21" s="60">
        <f>(B14-B15)/B15</f>
        <v>0.80722891566265065</v>
      </c>
      <c r="C21" s="60" t="e">
        <f>(C14-C15)/C15</f>
        <v>#DIV/0!</v>
      </c>
      <c r="E21" s="109"/>
      <c r="F21" s="109"/>
      <c r="G21" s="109"/>
    </row>
    <row r="22" spans="1:7" ht="12.75" customHeight="1" x14ac:dyDescent="0.2"/>
    <row r="23" spans="1:7" s="14" customFormat="1" ht="12.75" customHeight="1" x14ac:dyDescent="0.2">
      <c r="A23" s="110"/>
      <c r="B23" s="110"/>
      <c r="C23" s="110"/>
      <c r="D23" s="110"/>
      <c r="E23" s="110"/>
      <c r="F23" s="110"/>
      <c r="G23" s="110"/>
    </row>
    <row r="24" spans="1:7" x14ac:dyDescent="0.2">
      <c r="A24" s="14"/>
      <c r="B24" s="14"/>
      <c r="C24" s="14"/>
      <c r="D24" s="14"/>
      <c r="E24" s="14"/>
    </row>
    <row r="25" spans="1:7" ht="19.5" x14ac:dyDescent="0.2">
      <c r="A25" s="56" t="s">
        <v>68</v>
      </c>
      <c r="B25" s="56"/>
      <c r="C25" s="56"/>
      <c r="E25" s="56" t="s">
        <v>72</v>
      </c>
      <c r="F25" s="56"/>
      <c r="G25" s="56"/>
    </row>
    <row r="26" spans="1:7" ht="13.5" thickBot="1" x14ac:dyDescent="0.25"/>
    <row r="27" spans="1:7" ht="15" x14ac:dyDescent="0.2">
      <c r="A27" s="75"/>
      <c r="B27" s="77"/>
      <c r="C27" s="76" t="s">
        <v>3</v>
      </c>
      <c r="E27" s="75"/>
      <c r="F27" s="77"/>
      <c r="G27" s="76" t="s">
        <v>3</v>
      </c>
    </row>
    <row r="28" spans="1:7" x14ac:dyDescent="0.2">
      <c r="A28" s="64" t="s">
        <v>6</v>
      </c>
      <c r="B28" s="27"/>
      <c r="C28" s="62">
        <f>Revenue!F69</f>
        <v>30000</v>
      </c>
      <c r="E28" s="64" t="s">
        <v>6</v>
      </c>
      <c r="F28" s="27"/>
      <c r="G28" s="62">
        <f>Revenue!N69</f>
        <v>30000</v>
      </c>
    </row>
    <row r="29" spans="1:7" x14ac:dyDescent="0.2">
      <c r="A29" s="65" t="s">
        <v>7</v>
      </c>
      <c r="B29" s="27"/>
      <c r="C29" s="63">
        <f>Investment!B55</f>
        <v>6600</v>
      </c>
      <c r="E29" s="65" t="s">
        <v>7</v>
      </c>
      <c r="F29" s="27"/>
      <c r="G29" s="63">
        <f>Investment!B56</f>
        <v>6600</v>
      </c>
    </row>
    <row r="30" spans="1:7" ht="13.5" thickBot="1" x14ac:dyDescent="0.25">
      <c r="A30" s="25"/>
      <c r="B30" s="27"/>
      <c r="C30" s="27"/>
      <c r="E30" s="25"/>
      <c r="F30" s="27"/>
      <c r="G30" s="27"/>
    </row>
    <row r="31" spans="1:7" ht="15.75" thickBot="1" x14ac:dyDescent="0.25">
      <c r="A31" s="74" t="s">
        <v>8</v>
      </c>
      <c r="B31" s="73"/>
      <c r="C31" s="73"/>
      <c r="E31" s="74" t="s">
        <v>8</v>
      </c>
      <c r="F31" s="73"/>
      <c r="G31" s="73"/>
    </row>
    <row r="32" spans="1:7" ht="15" x14ac:dyDescent="0.2">
      <c r="B32" s="66"/>
      <c r="C32" s="41">
        <f>C28-C29</f>
        <v>23400</v>
      </c>
      <c r="F32" s="66"/>
      <c r="G32" s="41">
        <f>G28-G29</f>
        <v>23400</v>
      </c>
    </row>
    <row r="33" spans="1:7" ht="13.5" thickBot="1" x14ac:dyDescent="0.25"/>
    <row r="34" spans="1:7" ht="15" x14ac:dyDescent="0.2">
      <c r="A34" s="104" t="s">
        <v>66</v>
      </c>
      <c r="B34" s="105"/>
      <c r="C34" s="73"/>
      <c r="E34" s="104" t="s">
        <v>66</v>
      </c>
      <c r="F34" s="105"/>
      <c r="G34" s="73"/>
    </row>
    <row r="35" spans="1:7" ht="15" x14ac:dyDescent="0.2">
      <c r="B35" s="67"/>
      <c r="C35" s="60">
        <f>(C28-C29)/C29</f>
        <v>3.5454545454545454</v>
      </c>
      <c r="F35" s="67"/>
      <c r="G35" s="60">
        <f>(G28-G29)/G29</f>
        <v>3.5454545454545454</v>
      </c>
    </row>
    <row r="37" spans="1:7" x14ac:dyDescent="0.2">
      <c r="E37" s="72" t="s">
        <v>84</v>
      </c>
    </row>
  </sheetData>
  <mergeCells count="11">
    <mergeCell ref="A34:B34"/>
    <mergeCell ref="A11:C11"/>
    <mergeCell ref="E34:F34"/>
    <mergeCell ref="E11:G11"/>
    <mergeCell ref="E12:G21"/>
    <mergeCell ref="A23:G23"/>
    <mergeCell ref="A1:G1"/>
    <mergeCell ref="A3:G3"/>
    <mergeCell ref="A2:G2"/>
    <mergeCell ref="A4:G4"/>
    <mergeCell ref="A20:B20"/>
  </mergeCells>
  <phoneticPr fontId="1" type="noConversion"/>
  <hyperlinks>
    <hyperlink ref="E37" r:id="rId1" display="©2014 Digitec Interactive www.knowledgedirectweb.com "/>
  </hyperlinks>
  <printOptions horizontalCentered="1"/>
  <pageMargins left="0.75" right="0.75" top="1" bottom="1" header="0.5" footer="0.5"/>
  <pageSetup scale="58" orientation="portrait" r:id="rId2"/>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pageSetUpPr fitToPage="1"/>
  </sheetPr>
  <dimension ref="A1:G56"/>
  <sheetViews>
    <sheetView showGridLines="0" tabSelected="1" zoomScaleNormal="100" workbookViewId="0">
      <selection activeCell="C9" sqref="C9"/>
    </sheetView>
  </sheetViews>
  <sheetFormatPr defaultColWidth="9.140625" defaultRowHeight="12.75" x14ac:dyDescent="0.2"/>
  <cols>
    <col min="1" max="1" width="28.140625" style="1" customWidth="1"/>
    <col min="2" max="3" width="15" style="1" bestFit="1" customWidth="1"/>
    <col min="4" max="4" width="1.42578125" style="1" customWidth="1"/>
    <col min="5" max="5" width="48.7109375" style="1" customWidth="1"/>
    <col min="6" max="6" width="1" style="1" customWidth="1"/>
    <col min="7" max="7" width="0.28515625" style="1" customWidth="1"/>
    <col min="8" max="16384" width="9.140625" style="1"/>
  </cols>
  <sheetData>
    <row r="1" spans="1:7" ht="5.0999999999999996" customHeight="1" x14ac:dyDescent="0.2">
      <c r="A1" s="79"/>
      <c r="B1" s="79"/>
      <c r="C1" s="79"/>
      <c r="D1" s="79"/>
      <c r="E1" s="79"/>
      <c r="F1" s="79"/>
      <c r="G1" s="86"/>
    </row>
    <row r="2" spans="1:7" ht="72.95" customHeight="1" thickBot="1" x14ac:dyDescent="0.25">
      <c r="A2" s="112"/>
      <c r="B2" s="112"/>
      <c r="C2" s="112"/>
      <c r="D2" s="112"/>
      <c r="E2" s="112"/>
      <c r="F2" s="95"/>
      <c r="G2" s="96"/>
    </row>
    <row r="3" spans="1:7" ht="27.95" customHeight="1" x14ac:dyDescent="0.2">
      <c r="A3" s="111" t="s">
        <v>43</v>
      </c>
      <c r="B3" s="111"/>
      <c r="C3" s="111"/>
      <c r="D3" s="111"/>
      <c r="E3" s="111"/>
      <c r="F3" s="111"/>
      <c r="G3" s="111"/>
    </row>
    <row r="4" spans="1:7" ht="27.95" customHeight="1" x14ac:dyDescent="0.2">
      <c r="A4" s="43" t="s">
        <v>18</v>
      </c>
      <c r="B4" s="42"/>
      <c r="C4" s="42"/>
      <c r="D4" s="42"/>
      <c r="E4" s="42"/>
      <c r="F4" s="42"/>
      <c r="G4" s="42"/>
    </row>
    <row r="5" spans="1:7" ht="8.1" customHeight="1" thickBot="1" x14ac:dyDescent="0.25">
      <c r="A5" s="15"/>
      <c r="B5" s="2"/>
      <c r="C5" s="2"/>
      <c r="D5" s="9"/>
      <c r="E5" s="2"/>
      <c r="F5" s="2"/>
      <c r="G5" s="9"/>
    </row>
    <row r="6" spans="1:7" ht="21" customHeight="1" thickBot="1" x14ac:dyDescent="0.25">
      <c r="A6" s="106" t="s">
        <v>19</v>
      </c>
      <c r="B6" s="106"/>
      <c r="C6" s="106"/>
      <c r="D6" s="9"/>
      <c r="E6" s="80" t="s">
        <v>17</v>
      </c>
      <c r="F6" s="82"/>
      <c r="G6" s="55"/>
    </row>
    <row r="7" spans="1:7" ht="8.1" customHeight="1" thickBot="1" x14ac:dyDescent="0.25">
      <c r="A7" s="15"/>
      <c r="B7" s="2"/>
      <c r="C7" s="2"/>
      <c r="D7" s="9"/>
      <c r="E7" s="13"/>
      <c r="F7" s="13"/>
      <c r="G7" s="9"/>
    </row>
    <row r="8" spans="1:7" ht="17.100000000000001" customHeight="1" x14ac:dyDescent="0.2">
      <c r="A8" s="85" t="s">
        <v>38</v>
      </c>
      <c r="B8" s="84" t="s">
        <v>11</v>
      </c>
      <c r="C8" s="83" t="s">
        <v>12</v>
      </c>
      <c r="E8" s="13"/>
      <c r="F8" s="13"/>
    </row>
    <row r="9" spans="1:7" x14ac:dyDescent="0.2">
      <c r="A9" s="3" t="s">
        <v>20</v>
      </c>
      <c r="B9" s="8">
        <v>18000</v>
      </c>
      <c r="C9" s="6"/>
      <c r="E9" s="13"/>
      <c r="F9" s="13"/>
    </row>
    <row r="10" spans="1:7" x14ac:dyDescent="0.2">
      <c r="A10" s="3" t="s">
        <v>21</v>
      </c>
      <c r="B10" s="33">
        <v>0</v>
      </c>
      <c r="C10" s="7">
        <v>0</v>
      </c>
      <c r="E10" s="13"/>
      <c r="F10" s="13"/>
    </row>
    <row r="11" spans="1:7" x14ac:dyDescent="0.2">
      <c r="A11" s="3" t="s">
        <v>22</v>
      </c>
      <c r="B11" s="8">
        <v>0</v>
      </c>
      <c r="C11" s="7">
        <v>0</v>
      </c>
      <c r="E11" s="13"/>
      <c r="F11" s="13"/>
    </row>
    <row r="12" spans="1:7" x14ac:dyDescent="0.2">
      <c r="A12" s="3" t="s">
        <v>23</v>
      </c>
      <c r="B12" s="8">
        <v>0</v>
      </c>
      <c r="C12" s="7">
        <v>0</v>
      </c>
      <c r="E12" s="13"/>
      <c r="F12" s="13"/>
    </row>
    <row r="13" spans="1:7" x14ac:dyDescent="0.2">
      <c r="A13" s="3" t="s">
        <v>24</v>
      </c>
      <c r="B13" s="8">
        <v>0</v>
      </c>
      <c r="C13" s="7">
        <v>0</v>
      </c>
      <c r="E13" s="13"/>
      <c r="F13" s="13"/>
    </row>
    <row r="14" spans="1:7" x14ac:dyDescent="0.2">
      <c r="A14" s="3" t="s">
        <v>25</v>
      </c>
      <c r="B14" s="8">
        <v>0</v>
      </c>
      <c r="C14" s="7">
        <v>0</v>
      </c>
      <c r="E14" s="13"/>
      <c r="F14" s="13"/>
    </row>
    <row r="15" spans="1:7" x14ac:dyDescent="0.2">
      <c r="A15" s="10" t="s">
        <v>16</v>
      </c>
      <c r="B15" s="34">
        <f>SUM(B9:B14)</f>
        <v>18000</v>
      </c>
      <c r="C15" s="35">
        <f>SUM(C9:C14)</f>
        <v>0</v>
      </c>
      <c r="E15" s="13"/>
      <c r="F15" s="13"/>
    </row>
    <row r="16" spans="1:7" ht="13.5" thickBot="1" x14ac:dyDescent="0.25">
      <c r="A16" s="4"/>
      <c r="B16" s="5"/>
      <c r="C16" s="5"/>
      <c r="E16" s="13"/>
      <c r="F16" s="13"/>
    </row>
    <row r="17" spans="1:6" ht="14.25" x14ac:dyDescent="0.2">
      <c r="A17" s="85" t="s">
        <v>26</v>
      </c>
      <c r="B17" s="84" t="s">
        <v>11</v>
      </c>
      <c r="C17" s="83" t="s">
        <v>12</v>
      </c>
      <c r="E17" s="13"/>
      <c r="F17" s="13"/>
    </row>
    <row r="18" spans="1:6" x14ac:dyDescent="0.2">
      <c r="A18" s="3" t="s">
        <v>27</v>
      </c>
      <c r="B18" s="8">
        <v>0</v>
      </c>
      <c r="C18" s="6">
        <v>0</v>
      </c>
      <c r="E18" s="13"/>
      <c r="F18" s="13"/>
    </row>
    <row r="19" spans="1:6" x14ac:dyDescent="0.2">
      <c r="A19" s="3" t="s">
        <v>5</v>
      </c>
      <c r="B19" s="8">
        <v>0</v>
      </c>
      <c r="C19" s="7">
        <v>0</v>
      </c>
      <c r="E19" s="13"/>
      <c r="F19" s="13"/>
    </row>
    <row r="20" spans="1:6" x14ac:dyDescent="0.2">
      <c r="A20" s="10" t="s">
        <v>16</v>
      </c>
      <c r="B20" s="11">
        <f>SUM(B18:B19)</f>
        <v>0</v>
      </c>
      <c r="C20" s="12">
        <f>SUM(C18:C19)</f>
        <v>0</v>
      </c>
      <c r="E20" s="13"/>
      <c r="F20" s="13"/>
    </row>
    <row r="21" spans="1:6" ht="13.5" thickBot="1" x14ac:dyDescent="0.25">
      <c r="A21" s="4"/>
      <c r="B21" s="5"/>
      <c r="C21" s="5"/>
      <c r="E21" s="14"/>
      <c r="F21" s="14"/>
    </row>
    <row r="22" spans="1:6" ht="15" thickBot="1" x14ac:dyDescent="0.25">
      <c r="A22" s="85" t="s">
        <v>74</v>
      </c>
      <c r="B22" s="84" t="s">
        <v>9</v>
      </c>
      <c r="C22" s="83" t="s">
        <v>10</v>
      </c>
      <c r="E22" s="81" t="s">
        <v>15</v>
      </c>
      <c r="F22" s="14"/>
    </row>
    <row r="23" spans="1:6" x14ac:dyDescent="0.2">
      <c r="A23" s="3" t="s">
        <v>75</v>
      </c>
      <c r="B23" s="8">
        <v>7500</v>
      </c>
      <c r="C23" s="6">
        <v>0</v>
      </c>
      <c r="E23" s="13"/>
      <c r="F23" s="14"/>
    </row>
    <row r="24" spans="1:6" x14ac:dyDescent="0.2">
      <c r="A24" s="3" t="s">
        <v>77</v>
      </c>
      <c r="B24" s="8">
        <v>4500</v>
      </c>
      <c r="C24" s="7">
        <v>0</v>
      </c>
      <c r="E24" s="13"/>
      <c r="F24" s="14"/>
    </row>
    <row r="25" spans="1:6" x14ac:dyDescent="0.2">
      <c r="A25" s="3" t="s">
        <v>76</v>
      </c>
      <c r="B25" s="8">
        <v>0</v>
      </c>
      <c r="C25" s="7">
        <v>0</v>
      </c>
      <c r="E25" s="13"/>
      <c r="F25" s="14"/>
    </row>
    <row r="26" spans="1:6" x14ac:dyDescent="0.2">
      <c r="A26" s="3" t="s">
        <v>25</v>
      </c>
      <c r="B26" s="8">
        <v>0</v>
      </c>
      <c r="C26" s="7">
        <v>0</v>
      </c>
      <c r="E26" s="13"/>
      <c r="F26" s="14"/>
    </row>
    <row r="27" spans="1:6" x14ac:dyDescent="0.2">
      <c r="A27" s="10" t="s">
        <v>16</v>
      </c>
      <c r="B27" s="11">
        <f>SUM(B23:B26)</f>
        <v>12000</v>
      </c>
      <c r="C27" s="12">
        <f>SUM(C23:C24)</f>
        <v>0</v>
      </c>
      <c r="E27" s="13"/>
      <c r="F27" s="14"/>
    </row>
    <row r="28" spans="1:6" ht="13.5" thickBot="1" x14ac:dyDescent="0.25">
      <c r="A28" s="4"/>
      <c r="B28" s="5"/>
      <c r="C28" s="5"/>
      <c r="E28" s="13"/>
      <c r="F28" s="14"/>
    </row>
    <row r="29" spans="1:6" ht="15" thickBot="1" x14ac:dyDescent="0.25">
      <c r="A29" s="85" t="s">
        <v>28</v>
      </c>
      <c r="B29" s="84" t="s">
        <v>13</v>
      </c>
      <c r="C29" s="83" t="s">
        <v>14</v>
      </c>
      <c r="E29" s="13"/>
      <c r="F29" s="82"/>
    </row>
    <row r="30" spans="1:6" x14ac:dyDescent="0.2">
      <c r="A30" s="3" t="s">
        <v>29</v>
      </c>
      <c r="B30" s="8">
        <v>4800</v>
      </c>
      <c r="C30" s="6">
        <v>0</v>
      </c>
      <c r="E30" s="13"/>
      <c r="F30" s="13"/>
    </row>
    <row r="31" spans="1:6" x14ac:dyDescent="0.2">
      <c r="A31" s="3" t="s">
        <v>30</v>
      </c>
      <c r="B31" s="8">
        <v>6</v>
      </c>
      <c r="C31" s="7">
        <v>0</v>
      </c>
      <c r="E31" s="13"/>
      <c r="F31" s="13"/>
    </row>
    <row r="32" spans="1:6" x14ac:dyDescent="0.2">
      <c r="A32" s="3" t="s">
        <v>31</v>
      </c>
      <c r="B32" s="44">
        <v>300</v>
      </c>
      <c r="C32" s="45">
        <v>0</v>
      </c>
      <c r="E32" s="13"/>
      <c r="F32" s="13"/>
    </row>
    <row r="33" spans="1:6" x14ac:dyDescent="0.2">
      <c r="A33" s="3" t="s">
        <v>32</v>
      </c>
      <c r="B33" s="49">
        <v>0</v>
      </c>
      <c r="C33" s="50">
        <v>0</v>
      </c>
      <c r="E33" s="13"/>
      <c r="F33" s="13"/>
    </row>
    <row r="34" spans="1:6" x14ac:dyDescent="0.2">
      <c r="A34" s="3" t="s">
        <v>33</v>
      </c>
      <c r="B34" s="44">
        <f>(B32*B33)+B32</f>
        <v>300</v>
      </c>
      <c r="C34" s="45">
        <f>(C32*C33)+C32</f>
        <v>0</v>
      </c>
      <c r="E34" s="13"/>
      <c r="F34" s="13"/>
    </row>
    <row r="35" spans="1:6" x14ac:dyDescent="0.2">
      <c r="A35" s="3" t="s">
        <v>34</v>
      </c>
      <c r="B35" s="44">
        <f>(B34*B33)+B34</f>
        <v>300</v>
      </c>
      <c r="C35" s="45">
        <f>(C34*C33)+C34</f>
        <v>0</v>
      </c>
      <c r="E35" s="13"/>
      <c r="F35" s="13"/>
    </row>
    <row r="36" spans="1:6" x14ac:dyDescent="0.2">
      <c r="A36" s="10" t="s">
        <v>35</v>
      </c>
      <c r="B36" s="11">
        <f>(B31*B32)+B30</f>
        <v>6600</v>
      </c>
      <c r="C36" s="12">
        <f>(C31*C32)+C30</f>
        <v>0</v>
      </c>
      <c r="E36" s="13"/>
      <c r="F36" s="13"/>
    </row>
    <row r="37" spans="1:6" x14ac:dyDescent="0.2">
      <c r="A37" s="10" t="s">
        <v>36</v>
      </c>
      <c r="B37" s="11">
        <f>(B31*B34)+B30</f>
        <v>6600</v>
      </c>
      <c r="C37" s="12">
        <f>(C31*C34)+C30</f>
        <v>0</v>
      </c>
      <c r="E37" s="13"/>
      <c r="F37" s="13"/>
    </row>
    <row r="38" spans="1:6" x14ac:dyDescent="0.2">
      <c r="A38" s="10" t="s">
        <v>37</v>
      </c>
      <c r="B38" s="11">
        <f>(B31*B35)+B30</f>
        <v>6600</v>
      </c>
      <c r="C38" s="12">
        <f>(C31*C35)+C30</f>
        <v>0</v>
      </c>
      <c r="E38" s="13"/>
      <c r="F38" s="13"/>
    </row>
    <row r="39" spans="1:6" ht="13.5" thickBot="1" x14ac:dyDescent="0.25">
      <c r="A39" s="4"/>
      <c r="B39" s="5"/>
      <c r="C39" s="5"/>
      <c r="E39" s="13"/>
      <c r="F39" s="13"/>
    </row>
    <row r="40" spans="1:6" ht="14.25" x14ac:dyDescent="0.2">
      <c r="A40" s="85" t="s">
        <v>39</v>
      </c>
      <c r="B40" s="84" t="s">
        <v>11</v>
      </c>
      <c r="C40" s="83" t="s">
        <v>12</v>
      </c>
      <c r="E40" s="13"/>
      <c r="F40" s="13"/>
    </row>
    <row r="41" spans="1:6" x14ac:dyDescent="0.2">
      <c r="A41" s="3" t="s">
        <v>40</v>
      </c>
      <c r="B41" s="8">
        <v>0</v>
      </c>
      <c r="C41" s="6">
        <v>0</v>
      </c>
      <c r="E41" s="48"/>
      <c r="F41" s="13"/>
    </row>
    <row r="42" spans="1:6" x14ac:dyDescent="0.2">
      <c r="A42" s="3" t="s">
        <v>41</v>
      </c>
      <c r="B42" s="8">
        <v>0</v>
      </c>
      <c r="C42" s="7">
        <v>0</v>
      </c>
      <c r="F42" s="13"/>
    </row>
    <row r="43" spans="1:6" x14ac:dyDescent="0.2">
      <c r="A43" s="3" t="s">
        <v>5</v>
      </c>
      <c r="B43" s="8">
        <v>0</v>
      </c>
      <c r="C43" s="7">
        <v>0</v>
      </c>
      <c r="E43" s="86"/>
      <c r="F43" s="13"/>
    </row>
    <row r="44" spans="1:6" x14ac:dyDescent="0.2">
      <c r="A44" s="10" t="s">
        <v>16</v>
      </c>
      <c r="B44" s="11">
        <f>SUM(B41:B43)</f>
        <v>0</v>
      </c>
      <c r="C44" s="12">
        <f>SUM(C41:C43)</f>
        <v>0</v>
      </c>
      <c r="E44" s="14"/>
      <c r="F44" s="13"/>
    </row>
    <row r="45" spans="1:6" x14ac:dyDescent="0.2">
      <c r="A45" s="4"/>
      <c r="B45" s="5"/>
      <c r="C45" s="5"/>
      <c r="F45" s="13"/>
    </row>
    <row r="46" spans="1:6" ht="13.5" thickBot="1" x14ac:dyDescent="0.25">
      <c r="A46" s="4"/>
      <c r="B46" s="5"/>
      <c r="C46" s="5"/>
      <c r="E46" s="14"/>
      <c r="F46" s="13"/>
    </row>
    <row r="47" spans="1:6" ht="15" thickBot="1" x14ac:dyDescent="0.25">
      <c r="A47" s="87" t="s">
        <v>0</v>
      </c>
      <c r="B47" s="84" t="s">
        <v>9</v>
      </c>
      <c r="C47" s="83" t="s">
        <v>10</v>
      </c>
      <c r="E47" s="14"/>
      <c r="F47" s="13"/>
    </row>
    <row r="48" spans="1:6" x14ac:dyDescent="0.2">
      <c r="A48" s="16"/>
      <c r="B48" s="46">
        <f>B15+B20+B27+B36+B37+B38+B44</f>
        <v>49800</v>
      </c>
      <c r="C48" s="47">
        <f>SUM(C15+C20+C27+C36+C44)</f>
        <v>0</v>
      </c>
      <c r="F48" s="13"/>
    </row>
    <row r="50" spans="1:6" x14ac:dyDescent="0.2">
      <c r="A50" s="86"/>
      <c r="B50" s="86"/>
      <c r="C50" s="86"/>
      <c r="F50" s="86"/>
    </row>
    <row r="51" spans="1:6" s="14" customFormat="1" x14ac:dyDescent="0.2">
      <c r="E51" s="1"/>
    </row>
    <row r="52" spans="1:6" ht="21" customHeight="1" x14ac:dyDescent="0.2">
      <c r="A52" s="56" t="s">
        <v>69</v>
      </c>
      <c r="B52" s="56"/>
      <c r="C52" s="56"/>
    </row>
    <row r="53" spans="1:6" s="14" customFormat="1" ht="12.75" customHeight="1" x14ac:dyDescent="0.2">
      <c r="A53" s="68"/>
      <c r="B53" s="68"/>
      <c r="C53" s="68"/>
      <c r="E53" s="1"/>
    </row>
    <row r="54" spans="1:6" s="14" customFormat="1" ht="15" customHeight="1" x14ac:dyDescent="0.2">
      <c r="A54" s="88"/>
      <c r="B54" s="88"/>
      <c r="C54" s="88"/>
      <c r="E54" s="1"/>
    </row>
    <row r="55" spans="1:6" x14ac:dyDescent="0.2">
      <c r="A55" s="70" t="s">
        <v>70</v>
      </c>
      <c r="B55" s="97">
        <f>B37</f>
        <v>6600</v>
      </c>
      <c r="C55" s="69">
        <f>SUM(C15+C20+C27+C36)</f>
        <v>0</v>
      </c>
    </row>
    <row r="56" spans="1:6" x14ac:dyDescent="0.2">
      <c r="A56" s="71" t="s">
        <v>71</v>
      </c>
      <c r="B56" s="97">
        <f>B38</f>
        <v>6600</v>
      </c>
      <c r="C56" s="69">
        <f>SUM(C20+C38+C44)</f>
        <v>0</v>
      </c>
    </row>
  </sheetData>
  <mergeCells count="3">
    <mergeCell ref="A3:G3"/>
    <mergeCell ref="A2:E2"/>
    <mergeCell ref="A6:C6"/>
  </mergeCells>
  <phoneticPr fontId="1" type="noConversion"/>
  <printOptions horizontalCentered="1"/>
  <pageMargins left="0.75" right="0.75" top="1" bottom="1" header="0.5" footer="0.5"/>
  <pageSetup scale="85" orientation="portrait" r:id="rId1"/>
  <ignoredErrors>
    <ignoredError sqref="C15 AWF2814:BGB2814 B20:C20 AWF4862:BGB4862 AWF6142:BGB6142 B44:C44" emptyCellReference="1"/>
  </ignoredError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ublished="0"/>
  <dimension ref="A1:N72"/>
  <sheetViews>
    <sheetView showGridLines="0" zoomScale="90" zoomScaleNormal="90" zoomScaleSheetLayoutView="75" workbookViewId="0">
      <selection activeCell="I72" sqref="I72"/>
    </sheetView>
  </sheetViews>
  <sheetFormatPr defaultColWidth="9.140625" defaultRowHeight="12.75" x14ac:dyDescent="0.2"/>
  <cols>
    <col min="1" max="1" width="11.7109375" style="1" customWidth="1"/>
    <col min="2" max="2" width="10.7109375" style="1" customWidth="1"/>
    <col min="3" max="3" width="19.140625" style="1" customWidth="1"/>
    <col min="4" max="4" width="13.28515625" style="1" customWidth="1"/>
    <col min="5" max="5" width="2.28515625" style="1" customWidth="1"/>
    <col min="6" max="7" width="18.28515625" style="1" bestFit="1" customWidth="1"/>
    <col min="8" max="8" width="1.42578125" style="1" customWidth="1"/>
    <col min="9" max="9" width="12.42578125" style="1" customWidth="1"/>
    <col min="10" max="10" width="10.7109375" style="1" customWidth="1"/>
    <col min="11" max="12" width="9.140625" style="1"/>
    <col min="13" max="13" width="5.28515625" style="1" customWidth="1"/>
    <col min="14" max="14" width="19" style="1" customWidth="1"/>
    <col min="15" max="16384" width="9.140625" style="1"/>
  </cols>
  <sheetData>
    <row r="1" spans="1:14" ht="4.5" customHeight="1" x14ac:dyDescent="0.2">
      <c r="A1" s="86"/>
      <c r="B1" s="86"/>
      <c r="C1" s="86"/>
      <c r="D1" s="86"/>
      <c r="E1" s="86"/>
      <c r="F1" s="86"/>
      <c r="G1" s="86"/>
      <c r="H1" s="86"/>
      <c r="I1" s="86"/>
      <c r="J1" s="86"/>
      <c r="K1" s="86"/>
      <c r="L1" s="86"/>
      <c r="M1" s="86"/>
      <c r="N1" s="86"/>
    </row>
    <row r="2" spans="1:14" ht="72.95" customHeight="1" x14ac:dyDescent="0.2">
      <c r="A2" s="102"/>
      <c r="B2" s="102"/>
      <c r="C2" s="102"/>
      <c r="D2" s="102"/>
      <c r="E2" s="102"/>
      <c r="F2" s="102"/>
      <c r="G2" s="102"/>
      <c r="H2" s="102"/>
      <c r="I2" s="102"/>
      <c r="J2" s="102"/>
      <c r="K2" s="102"/>
      <c r="L2" s="102"/>
      <c r="M2" s="102"/>
      <c r="N2" s="102"/>
    </row>
    <row r="3" spans="1:14" ht="27.95" customHeight="1" x14ac:dyDescent="0.2">
      <c r="A3" s="101" t="s">
        <v>42</v>
      </c>
      <c r="B3" s="101"/>
      <c r="C3" s="101"/>
      <c r="D3" s="101"/>
      <c r="E3" s="101"/>
      <c r="F3" s="101"/>
      <c r="G3" s="101"/>
      <c r="H3" s="101"/>
      <c r="I3" s="101"/>
      <c r="J3" s="101"/>
      <c r="K3" s="101"/>
      <c r="L3" s="101"/>
      <c r="M3" s="101"/>
      <c r="N3" s="101"/>
    </row>
    <row r="4" spans="1:14" ht="27.95" customHeight="1" x14ac:dyDescent="0.2">
      <c r="A4" s="115" t="s">
        <v>18</v>
      </c>
      <c r="B4" s="115"/>
      <c r="C4" s="115"/>
      <c r="D4" s="115"/>
      <c r="E4" s="115"/>
      <c r="F4" s="115"/>
      <c r="G4" s="115"/>
      <c r="H4" s="115"/>
      <c r="I4" s="115"/>
      <c r="J4" s="115"/>
      <c r="K4" s="115"/>
      <c r="L4" s="115"/>
      <c r="M4" s="115"/>
      <c r="N4" s="115"/>
    </row>
    <row r="5" spans="1:14" s="14" customFormat="1" ht="7.5" customHeight="1" x14ac:dyDescent="0.2">
      <c r="A5" s="51"/>
      <c r="B5" s="52"/>
      <c r="C5" s="52"/>
      <c r="D5" s="52"/>
      <c r="E5" s="52"/>
      <c r="F5" s="52"/>
      <c r="G5" s="52"/>
      <c r="H5" s="53"/>
      <c r="I5" s="53"/>
      <c r="J5" s="53"/>
    </row>
    <row r="6" spans="1:14" ht="21" customHeight="1" x14ac:dyDescent="0.2">
      <c r="A6" s="106" t="s">
        <v>44</v>
      </c>
      <c r="B6" s="106"/>
      <c r="C6" s="106"/>
      <c r="D6" s="106"/>
      <c r="E6" s="106"/>
      <c r="F6" s="106"/>
      <c r="G6" s="106"/>
      <c r="I6" s="108" t="s">
        <v>2</v>
      </c>
      <c r="J6" s="108"/>
      <c r="K6" s="108"/>
      <c r="L6" s="108"/>
      <c r="M6" s="108"/>
      <c r="N6" s="108"/>
    </row>
    <row r="7" spans="1:14" s="14" customFormat="1" ht="7.5" customHeight="1" thickBot="1" x14ac:dyDescent="0.25">
      <c r="A7" s="54"/>
      <c r="B7" s="54"/>
      <c r="C7" s="54"/>
      <c r="D7" s="55"/>
      <c r="E7" s="55"/>
      <c r="I7" s="108"/>
      <c r="J7" s="108"/>
      <c r="K7" s="108"/>
      <c r="L7" s="108"/>
      <c r="M7" s="108"/>
      <c r="N7" s="108"/>
    </row>
    <row r="8" spans="1:14" ht="14.25" x14ac:dyDescent="0.2">
      <c r="A8" s="92" t="s">
        <v>54</v>
      </c>
      <c r="B8" s="89"/>
      <c r="C8" s="89"/>
      <c r="D8" s="89"/>
      <c r="E8" s="89"/>
      <c r="F8" s="84" t="s">
        <v>11</v>
      </c>
      <c r="G8" s="83" t="s">
        <v>12</v>
      </c>
      <c r="I8" s="114"/>
      <c r="J8" s="114"/>
      <c r="K8" s="114"/>
      <c r="L8" s="114"/>
      <c r="M8" s="114"/>
      <c r="N8" s="114"/>
    </row>
    <row r="9" spans="1:14" x14ac:dyDescent="0.2">
      <c r="A9" s="26" t="s">
        <v>3</v>
      </c>
      <c r="B9" s="26" t="s">
        <v>4</v>
      </c>
      <c r="C9" s="17"/>
      <c r="D9" s="16"/>
      <c r="E9" s="16"/>
      <c r="I9" s="114"/>
      <c r="J9" s="114"/>
      <c r="K9" s="114"/>
      <c r="L9" s="114"/>
      <c r="M9" s="114"/>
      <c r="N9" s="114"/>
    </row>
    <row r="10" spans="1:14" x14ac:dyDescent="0.2">
      <c r="A10" s="20">
        <v>300</v>
      </c>
      <c r="B10" s="19"/>
      <c r="C10" s="31" t="s">
        <v>45</v>
      </c>
      <c r="D10" s="30">
        <v>100</v>
      </c>
      <c r="E10" s="16"/>
      <c r="F10" s="23">
        <f>A10*D10</f>
        <v>30000</v>
      </c>
      <c r="G10" s="23">
        <f>B10*D10</f>
        <v>0</v>
      </c>
      <c r="I10" s="114"/>
      <c r="J10" s="114"/>
      <c r="K10" s="114"/>
      <c r="L10" s="114"/>
      <c r="M10" s="114"/>
      <c r="N10" s="114"/>
    </row>
    <row r="11" spans="1:14" x14ac:dyDescent="0.2">
      <c r="A11" s="20">
        <v>0</v>
      </c>
      <c r="B11" s="19">
        <v>0</v>
      </c>
      <c r="C11" s="31" t="s">
        <v>46</v>
      </c>
      <c r="D11" s="30"/>
      <c r="E11" s="16"/>
      <c r="F11" s="23">
        <f>A11*D11</f>
        <v>0</v>
      </c>
      <c r="G11" s="23">
        <f>B11*D11</f>
        <v>0</v>
      </c>
      <c r="I11" s="114"/>
      <c r="J11" s="114"/>
      <c r="K11" s="114"/>
      <c r="L11" s="114"/>
      <c r="M11" s="114"/>
      <c r="N11" s="114"/>
    </row>
    <row r="12" spans="1:14" x14ac:dyDescent="0.2">
      <c r="A12" s="17"/>
      <c r="B12" s="17"/>
      <c r="C12" s="31"/>
      <c r="D12" s="18"/>
      <c r="E12" s="16"/>
      <c r="F12" s="24">
        <f>SUM(F10:F11)</f>
        <v>30000</v>
      </c>
      <c r="G12" s="24">
        <f>SUM(G10:G11)</f>
        <v>0</v>
      </c>
      <c r="I12" s="114"/>
      <c r="J12" s="114"/>
      <c r="K12" s="114"/>
      <c r="L12" s="114"/>
      <c r="M12" s="114"/>
      <c r="N12" s="114"/>
    </row>
    <row r="13" spans="1:14" ht="13.5" thickBot="1" x14ac:dyDescent="0.25">
      <c r="A13" s="16"/>
      <c r="B13" s="16"/>
      <c r="C13" s="16"/>
      <c r="D13" s="16"/>
      <c r="E13" s="16"/>
      <c r="I13" s="114"/>
      <c r="J13" s="114"/>
      <c r="K13" s="114"/>
      <c r="L13" s="114"/>
      <c r="M13" s="114"/>
      <c r="N13" s="114"/>
    </row>
    <row r="14" spans="1:14" ht="14.25" x14ac:dyDescent="0.2">
      <c r="A14" s="90" t="s">
        <v>52</v>
      </c>
      <c r="B14" s="89"/>
      <c r="C14" s="89"/>
      <c r="D14" s="89"/>
      <c r="E14" s="89"/>
      <c r="F14" s="84" t="s">
        <v>9</v>
      </c>
      <c r="G14" s="83" t="s">
        <v>10</v>
      </c>
      <c r="I14" s="114"/>
      <c r="J14" s="114"/>
      <c r="K14" s="114"/>
      <c r="L14" s="114"/>
      <c r="M14" s="114"/>
      <c r="N14" s="114"/>
    </row>
    <row r="15" spans="1:14" x14ac:dyDescent="0.2">
      <c r="A15" s="26" t="s">
        <v>3</v>
      </c>
      <c r="B15" s="26" t="s">
        <v>4</v>
      </c>
      <c r="C15" s="17"/>
      <c r="D15" s="16"/>
      <c r="E15" s="16"/>
      <c r="I15" s="114"/>
      <c r="J15" s="114"/>
      <c r="K15" s="114"/>
      <c r="L15" s="114"/>
      <c r="M15" s="114"/>
      <c r="N15" s="114"/>
    </row>
    <row r="16" spans="1:14" x14ac:dyDescent="0.2">
      <c r="A16" s="22">
        <v>0</v>
      </c>
      <c r="B16" s="21">
        <v>0</v>
      </c>
      <c r="C16" s="31" t="s">
        <v>45</v>
      </c>
      <c r="D16" s="30">
        <v>299</v>
      </c>
      <c r="E16" s="16"/>
      <c r="F16" s="27">
        <f>A16*D16</f>
        <v>0</v>
      </c>
      <c r="G16" s="27">
        <f>B16*D16</f>
        <v>0</v>
      </c>
      <c r="I16" s="114"/>
      <c r="J16" s="114"/>
      <c r="K16" s="114"/>
      <c r="L16" s="114"/>
      <c r="M16" s="114"/>
      <c r="N16" s="114"/>
    </row>
    <row r="17" spans="1:14" x14ac:dyDescent="0.2">
      <c r="A17" s="22">
        <v>0</v>
      </c>
      <c r="B17" s="21">
        <v>0</v>
      </c>
      <c r="C17" s="31" t="s">
        <v>46</v>
      </c>
      <c r="D17" s="30">
        <v>399</v>
      </c>
      <c r="E17" s="16"/>
      <c r="F17" s="27">
        <f>A17*D17</f>
        <v>0</v>
      </c>
      <c r="G17" s="27">
        <f>B17*D17</f>
        <v>0</v>
      </c>
      <c r="I17" s="114"/>
      <c r="J17" s="114"/>
      <c r="K17" s="114"/>
      <c r="L17" s="114"/>
      <c r="M17" s="114"/>
      <c r="N17" s="114"/>
    </row>
    <row r="18" spans="1:14" x14ac:dyDescent="0.2">
      <c r="A18" s="16"/>
      <c r="B18" s="16"/>
      <c r="C18" s="31"/>
      <c r="D18" s="18"/>
      <c r="E18" s="16"/>
      <c r="F18" s="29">
        <f>SUM(F16:F17)</f>
        <v>0</v>
      </c>
      <c r="G18" s="29">
        <f>SUM(G16:G17)</f>
        <v>0</v>
      </c>
      <c r="I18" s="114"/>
      <c r="J18" s="114"/>
      <c r="K18" s="114"/>
      <c r="L18" s="114"/>
      <c r="M18" s="114"/>
      <c r="N18" s="114"/>
    </row>
    <row r="19" spans="1:14" ht="13.5" thickBot="1" x14ac:dyDescent="0.25">
      <c r="A19" s="16"/>
      <c r="B19" s="16"/>
      <c r="C19" s="16"/>
      <c r="D19" s="16"/>
      <c r="E19" s="16"/>
      <c r="I19" s="114"/>
      <c r="J19" s="114"/>
      <c r="K19" s="114"/>
      <c r="L19" s="114"/>
      <c r="M19" s="114"/>
      <c r="N19" s="114"/>
    </row>
    <row r="20" spans="1:14" ht="14.25" x14ac:dyDescent="0.2">
      <c r="A20" s="90" t="s">
        <v>53</v>
      </c>
      <c r="B20" s="89"/>
      <c r="C20" s="89"/>
      <c r="D20" s="89"/>
      <c r="E20" s="89"/>
      <c r="F20" s="84" t="s">
        <v>9</v>
      </c>
      <c r="G20" s="83" t="s">
        <v>10</v>
      </c>
      <c r="I20" s="114"/>
      <c r="J20" s="114"/>
      <c r="K20" s="114"/>
      <c r="L20" s="114"/>
      <c r="M20" s="114"/>
      <c r="N20" s="114"/>
    </row>
    <row r="21" spans="1:14" x14ac:dyDescent="0.2">
      <c r="A21" s="26" t="s">
        <v>3</v>
      </c>
      <c r="B21" s="26" t="s">
        <v>4</v>
      </c>
      <c r="C21" s="17"/>
      <c r="D21" s="16"/>
      <c r="E21" s="16"/>
      <c r="I21" s="114"/>
      <c r="J21" s="114"/>
      <c r="K21" s="114"/>
      <c r="L21" s="114"/>
      <c r="M21" s="114"/>
      <c r="N21" s="114"/>
    </row>
    <row r="22" spans="1:14" x14ac:dyDescent="0.2">
      <c r="A22" s="22">
        <v>0</v>
      </c>
      <c r="B22" s="21">
        <v>0</v>
      </c>
      <c r="C22" s="31" t="s">
        <v>45</v>
      </c>
      <c r="D22" s="30">
        <v>49</v>
      </c>
      <c r="E22" s="16"/>
      <c r="F22" s="27">
        <f>A22*D22</f>
        <v>0</v>
      </c>
      <c r="G22" s="27">
        <f>B22*D22</f>
        <v>0</v>
      </c>
      <c r="I22" s="114"/>
      <c r="J22" s="114"/>
      <c r="K22" s="114"/>
      <c r="L22" s="114"/>
      <c r="M22" s="114"/>
      <c r="N22" s="114"/>
    </row>
    <row r="23" spans="1:14" x14ac:dyDescent="0.2">
      <c r="A23" s="22">
        <v>0</v>
      </c>
      <c r="B23" s="21">
        <v>0</v>
      </c>
      <c r="C23" s="31" t="s">
        <v>46</v>
      </c>
      <c r="D23" s="30">
        <v>59</v>
      </c>
      <c r="E23" s="16"/>
      <c r="F23" s="27">
        <f>A23*D23</f>
        <v>0</v>
      </c>
      <c r="G23" s="27">
        <f>B23*D23</f>
        <v>0</v>
      </c>
      <c r="I23" s="114"/>
      <c r="J23" s="114"/>
      <c r="K23" s="114"/>
      <c r="L23" s="114"/>
      <c r="M23" s="114"/>
      <c r="N23" s="114"/>
    </row>
    <row r="24" spans="1:14" x14ac:dyDescent="0.2">
      <c r="A24" s="16"/>
      <c r="B24" s="16"/>
      <c r="C24" s="31"/>
      <c r="D24" s="18"/>
      <c r="E24" s="16"/>
      <c r="F24" s="29">
        <f>SUM(F22:F23)</f>
        <v>0</v>
      </c>
      <c r="G24" s="29">
        <f>SUM(G22:G23)</f>
        <v>0</v>
      </c>
      <c r="I24" s="114"/>
      <c r="J24" s="114"/>
      <c r="K24" s="114"/>
      <c r="L24" s="114"/>
      <c r="M24" s="114"/>
      <c r="N24" s="114"/>
    </row>
    <row r="25" spans="1:14" ht="13.5" thickBot="1" x14ac:dyDescent="0.25">
      <c r="A25" s="16"/>
      <c r="B25" s="16"/>
      <c r="C25" s="16"/>
      <c r="D25" s="16"/>
      <c r="E25" s="16"/>
      <c r="I25" s="114"/>
      <c r="J25" s="114"/>
      <c r="K25" s="114"/>
      <c r="L25" s="114"/>
      <c r="M25" s="114"/>
      <c r="N25" s="114"/>
    </row>
    <row r="26" spans="1:14" ht="14.25" x14ac:dyDescent="0.2">
      <c r="A26" s="90" t="s">
        <v>51</v>
      </c>
      <c r="B26" s="89"/>
      <c r="C26" s="91"/>
      <c r="D26" s="89"/>
      <c r="E26" s="89"/>
      <c r="F26" s="84" t="s">
        <v>9</v>
      </c>
      <c r="G26" s="83" t="s">
        <v>10</v>
      </c>
      <c r="I26" s="114"/>
      <c r="J26" s="114"/>
      <c r="K26" s="114"/>
      <c r="L26" s="114"/>
      <c r="M26" s="114"/>
      <c r="N26" s="114"/>
    </row>
    <row r="27" spans="1:14" x14ac:dyDescent="0.2">
      <c r="A27" s="26" t="s">
        <v>3</v>
      </c>
      <c r="B27" s="26" t="s">
        <v>4</v>
      </c>
      <c r="C27" s="17"/>
      <c r="D27" s="16"/>
      <c r="E27" s="16"/>
      <c r="I27" s="114"/>
      <c r="J27" s="114"/>
      <c r="K27" s="114"/>
      <c r="L27" s="114"/>
      <c r="M27" s="114"/>
      <c r="N27" s="114"/>
    </row>
    <row r="28" spans="1:14" x14ac:dyDescent="0.2">
      <c r="A28" s="22">
        <v>0</v>
      </c>
      <c r="B28" s="21">
        <v>0</v>
      </c>
      <c r="C28" s="32" t="s">
        <v>47</v>
      </c>
      <c r="D28" s="30">
        <v>0</v>
      </c>
      <c r="E28" s="16"/>
      <c r="F28" s="27">
        <f>A28*D28</f>
        <v>0</v>
      </c>
      <c r="G28" s="27">
        <f>B28*D28</f>
        <v>0</v>
      </c>
      <c r="I28" s="114"/>
      <c r="J28" s="114"/>
      <c r="K28" s="114"/>
      <c r="L28" s="114"/>
      <c r="M28" s="114"/>
      <c r="N28" s="114"/>
    </row>
    <row r="29" spans="1:14" x14ac:dyDescent="0.2">
      <c r="A29" s="22">
        <v>0</v>
      </c>
      <c r="B29" s="21">
        <v>0</v>
      </c>
      <c r="C29" s="32" t="s">
        <v>48</v>
      </c>
      <c r="D29" s="30">
        <v>0</v>
      </c>
      <c r="E29" s="16"/>
      <c r="F29" s="27">
        <f>A29*D29</f>
        <v>0</v>
      </c>
      <c r="G29" s="27">
        <f>B29*D29</f>
        <v>0</v>
      </c>
      <c r="I29" s="114"/>
      <c r="J29" s="114"/>
      <c r="K29" s="114"/>
      <c r="L29" s="114"/>
      <c r="M29" s="114"/>
      <c r="N29" s="114"/>
    </row>
    <row r="30" spans="1:14" x14ac:dyDescent="0.2">
      <c r="A30" s="22">
        <v>0</v>
      </c>
      <c r="B30" s="21">
        <v>0</v>
      </c>
      <c r="C30" s="32" t="s">
        <v>49</v>
      </c>
      <c r="D30" s="30">
        <v>0</v>
      </c>
      <c r="E30" s="16"/>
      <c r="F30" s="27">
        <f>A30*D30</f>
        <v>0</v>
      </c>
      <c r="G30" s="27">
        <f>B30*D30</f>
        <v>0</v>
      </c>
      <c r="I30" s="114"/>
      <c r="J30" s="114"/>
      <c r="K30" s="114"/>
      <c r="L30" s="114"/>
      <c r="M30" s="114"/>
      <c r="N30" s="114"/>
    </row>
    <row r="31" spans="1:14" x14ac:dyDescent="0.2">
      <c r="A31" s="22">
        <v>0</v>
      </c>
      <c r="B31" s="21">
        <v>0</v>
      </c>
      <c r="C31" s="32" t="s">
        <v>50</v>
      </c>
      <c r="D31" s="30">
        <v>0</v>
      </c>
      <c r="E31" s="16"/>
      <c r="F31" s="28">
        <f>A31*D31</f>
        <v>0</v>
      </c>
      <c r="G31" s="28">
        <f>B31*D31</f>
        <v>0</v>
      </c>
      <c r="I31" s="114"/>
      <c r="J31" s="114"/>
      <c r="K31" s="114"/>
      <c r="L31" s="114"/>
      <c r="M31" s="114"/>
      <c r="N31" s="114"/>
    </row>
    <row r="32" spans="1:14" x14ac:dyDescent="0.2">
      <c r="A32" s="16"/>
      <c r="B32" s="16"/>
      <c r="C32" s="31"/>
      <c r="D32" s="18"/>
      <c r="E32" s="16"/>
      <c r="F32" s="29">
        <f>SUM(F28:F31)</f>
        <v>0</v>
      </c>
      <c r="G32" s="29">
        <f>SUM(G28:G31)</f>
        <v>0</v>
      </c>
      <c r="I32" s="114"/>
      <c r="J32" s="114"/>
      <c r="K32" s="114"/>
      <c r="L32" s="114"/>
      <c r="M32" s="114"/>
      <c r="N32" s="114"/>
    </row>
    <row r="33" spans="1:14" ht="13.5" thickBot="1" x14ac:dyDescent="0.25">
      <c r="A33" s="16"/>
      <c r="B33" s="16"/>
      <c r="C33" s="16"/>
      <c r="D33" s="16"/>
      <c r="E33" s="16"/>
      <c r="I33" s="114"/>
      <c r="J33" s="114"/>
      <c r="K33" s="114"/>
      <c r="L33" s="114"/>
      <c r="M33" s="114"/>
      <c r="N33" s="114"/>
    </row>
    <row r="34" spans="1:14" ht="15" thickBot="1" x14ac:dyDescent="0.25">
      <c r="A34" s="87" t="s">
        <v>1</v>
      </c>
      <c r="B34" s="94"/>
      <c r="C34" s="94"/>
      <c r="D34" s="94"/>
      <c r="E34" s="94"/>
      <c r="F34" s="84" t="s">
        <v>9</v>
      </c>
      <c r="G34" s="93" t="s">
        <v>10</v>
      </c>
      <c r="I34" s="114"/>
      <c r="J34" s="114"/>
      <c r="K34" s="114"/>
      <c r="L34" s="114"/>
      <c r="M34" s="114"/>
      <c r="N34" s="114"/>
    </row>
    <row r="35" spans="1:14" ht="21.95" customHeight="1" x14ac:dyDescent="0.2">
      <c r="F35" s="36">
        <f>SUM(F12,F18,F24,F32)</f>
        <v>30000</v>
      </c>
      <c r="G35" s="36">
        <f>SUM(G12,G18,G24,G32)</f>
        <v>0</v>
      </c>
      <c r="I35" s="114"/>
      <c r="J35" s="114"/>
      <c r="K35" s="114"/>
      <c r="L35" s="114"/>
      <c r="M35" s="114"/>
      <c r="N35" s="114"/>
    </row>
    <row r="37" spans="1:14" ht="12.75" customHeight="1" x14ac:dyDescent="0.2">
      <c r="A37" s="110"/>
      <c r="B37" s="110"/>
      <c r="C37" s="110"/>
      <c r="D37" s="110"/>
      <c r="E37" s="110"/>
      <c r="F37" s="110"/>
      <c r="G37" s="110"/>
      <c r="H37" s="110"/>
      <c r="I37" s="110"/>
      <c r="J37" s="110"/>
      <c r="K37" s="110"/>
      <c r="L37" s="110"/>
      <c r="M37" s="110"/>
      <c r="N37" s="110"/>
    </row>
    <row r="39" spans="1:14" ht="19.5" x14ac:dyDescent="0.2">
      <c r="A39" s="106" t="s">
        <v>55</v>
      </c>
      <c r="B39" s="106"/>
      <c r="C39" s="106"/>
      <c r="D39" s="106"/>
      <c r="E39" s="106"/>
      <c r="F39" s="106"/>
      <c r="I39" s="106" t="s">
        <v>61</v>
      </c>
      <c r="J39" s="106"/>
      <c r="K39" s="106"/>
      <c r="L39" s="106"/>
      <c r="M39" s="106"/>
      <c r="N39" s="106"/>
    </row>
    <row r="40" spans="1:14" ht="7.5" customHeight="1" x14ac:dyDescent="0.2">
      <c r="A40" s="54"/>
      <c r="B40" s="54"/>
      <c r="C40" s="54"/>
      <c r="D40" s="55"/>
      <c r="E40" s="55"/>
      <c r="F40" s="14"/>
      <c r="G40" s="14"/>
      <c r="I40" s="54"/>
      <c r="J40" s="54"/>
      <c r="K40" s="54"/>
      <c r="L40" s="55"/>
      <c r="M40" s="55"/>
      <c r="N40" s="14"/>
    </row>
    <row r="41" spans="1:14" ht="20.25" customHeight="1" thickBot="1" x14ac:dyDescent="0.25">
      <c r="A41" s="113" t="s">
        <v>60</v>
      </c>
      <c r="B41" s="113"/>
      <c r="C41" s="113"/>
      <c r="D41" s="57">
        <f>Investment!B33</f>
        <v>0</v>
      </c>
      <c r="E41" s="55"/>
      <c r="F41" s="14"/>
      <c r="G41" s="14"/>
      <c r="I41" s="113" t="s">
        <v>60</v>
      </c>
      <c r="J41" s="113"/>
      <c r="K41" s="113"/>
      <c r="L41" s="57">
        <f>Investment!C33</f>
        <v>0</v>
      </c>
      <c r="M41" s="55"/>
      <c r="N41" s="14"/>
    </row>
    <row r="42" spans="1:14" ht="14.25" x14ac:dyDescent="0.2">
      <c r="A42" s="92" t="s">
        <v>56</v>
      </c>
      <c r="B42" s="89"/>
      <c r="C42" s="89"/>
      <c r="D42" s="89"/>
      <c r="E42" s="89"/>
      <c r="F42" s="84" t="s">
        <v>11</v>
      </c>
      <c r="I42" s="92" t="s">
        <v>62</v>
      </c>
      <c r="J42" s="89"/>
      <c r="K42" s="89"/>
      <c r="L42" s="89"/>
      <c r="M42" s="89"/>
      <c r="N42" s="84" t="s">
        <v>11</v>
      </c>
    </row>
    <row r="43" spans="1:14" x14ac:dyDescent="0.2">
      <c r="A43" s="26" t="s">
        <v>3</v>
      </c>
      <c r="B43" s="26"/>
      <c r="C43" s="17"/>
      <c r="D43" s="16"/>
      <c r="E43" s="16"/>
      <c r="I43" s="26" t="s">
        <v>3</v>
      </c>
      <c r="J43" s="26"/>
      <c r="K43" s="17"/>
      <c r="L43" s="16"/>
      <c r="M43" s="16"/>
    </row>
    <row r="44" spans="1:14" x14ac:dyDescent="0.2">
      <c r="A44" s="58">
        <v>300</v>
      </c>
      <c r="B44" s="17"/>
      <c r="C44" s="31" t="s">
        <v>45</v>
      </c>
      <c r="D44" s="30">
        <v>100</v>
      </c>
      <c r="E44" s="16"/>
      <c r="F44" s="23">
        <f>A44*D44</f>
        <v>30000</v>
      </c>
      <c r="I44" s="58">
        <v>300</v>
      </c>
      <c r="J44" s="17"/>
      <c r="K44" s="31" t="s">
        <v>45</v>
      </c>
      <c r="L44" s="30">
        <v>100</v>
      </c>
      <c r="M44" s="16"/>
      <c r="N44" s="23">
        <f>I44*L44</f>
        <v>30000</v>
      </c>
    </row>
    <row r="45" spans="1:14" x14ac:dyDescent="0.2">
      <c r="A45" s="58">
        <f>(B11*D41)+B11</f>
        <v>0</v>
      </c>
      <c r="B45" s="17"/>
      <c r="C45" s="31" t="s">
        <v>46</v>
      </c>
      <c r="D45" s="30"/>
      <c r="E45" s="16"/>
      <c r="F45" s="23">
        <f>A45*D45</f>
        <v>0</v>
      </c>
      <c r="I45" s="58">
        <f>(A45*L41)+A45</f>
        <v>0</v>
      </c>
      <c r="J45" s="17"/>
      <c r="K45" s="31" t="s">
        <v>46</v>
      </c>
      <c r="L45" s="30">
        <v>0</v>
      </c>
      <c r="M45" s="16"/>
      <c r="N45" s="23">
        <f>I45*L45</f>
        <v>0</v>
      </c>
    </row>
    <row r="46" spans="1:14" x14ac:dyDescent="0.2">
      <c r="A46" s="17"/>
      <c r="B46" s="17"/>
      <c r="C46" s="31"/>
      <c r="D46" s="18"/>
      <c r="E46" s="16"/>
      <c r="F46" s="24">
        <f>SUM(F44:F45)</f>
        <v>30000</v>
      </c>
      <c r="I46" s="17"/>
      <c r="J46" s="17"/>
      <c r="K46" s="31"/>
      <c r="L46" s="18"/>
      <c r="M46" s="16"/>
      <c r="N46" s="24">
        <f>SUM(N44:N45)</f>
        <v>30000</v>
      </c>
    </row>
    <row r="47" spans="1:14" ht="13.5" thickBot="1" x14ac:dyDescent="0.25">
      <c r="A47" s="16"/>
      <c r="B47" s="16"/>
      <c r="C47" s="16"/>
      <c r="D47" s="16"/>
      <c r="E47" s="16"/>
      <c r="I47" s="16"/>
      <c r="J47" s="16"/>
      <c r="K47" s="16"/>
      <c r="L47" s="16"/>
      <c r="M47" s="16"/>
    </row>
    <row r="48" spans="1:14" ht="14.25" x14ac:dyDescent="0.2">
      <c r="A48" s="90" t="s">
        <v>57</v>
      </c>
      <c r="B48" s="89"/>
      <c r="C48" s="89"/>
      <c r="D48" s="89"/>
      <c r="E48" s="89"/>
      <c r="F48" s="84" t="s">
        <v>9</v>
      </c>
      <c r="I48" s="90" t="s">
        <v>63</v>
      </c>
      <c r="J48" s="89"/>
      <c r="K48" s="89"/>
      <c r="L48" s="89"/>
      <c r="M48" s="89"/>
      <c r="N48" s="84" t="s">
        <v>9</v>
      </c>
    </row>
    <row r="49" spans="1:14" x14ac:dyDescent="0.2">
      <c r="A49" s="26" t="s">
        <v>3</v>
      </c>
      <c r="B49" s="26"/>
      <c r="C49" s="17"/>
      <c r="D49" s="16"/>
      <c r="E49" s="16"/>
      <c r="I49" s="26" t="s">
        <v>3</v>
      </c>
      <c r="J49" s="26"/>
      <c r="K49" s="17"/>
      <c r="L49" s="16"/>
      <c r="M49" s="16"/>
    </row>
    <row r="50" spans="1:14" x14ac:dyDescent="0.2">
      <c r="A50" s="59">
        <f>(B16*D41)+B16</f>
        <v>0</v>
      </c>
      <c r="B50" s="16"/>
      <c r="C50" s="31" t="s">
        <v>45</v>
      </c>
      <c r="D50" s="30">
        <v>0</v>
      </c>
      <c r="E50" s="16"/>
      <c r="F50" s="27">
        <f>A50*D50</f>
        <v>0</v>
      </c>
      <c r="I50" s="59">
        <f>(A50*L41)+A50</f>
        <v>0</v>
      </c>
      <c r="J50" s="16"/>
      <c r="K50" s="31" t="s">
        <v>45</v>
      </c>
      <c r="L50" s="30">
        <v>0</v>
      </c>
      <c r="M50" s="16"/>
      <c r="N50" s="27">
        <f>I50*L50</f>
        <v>0</v>
      </c>
    </row>
    <row r="51" spans="1:14" x14ac:dyDescent="0.2">
      <c r="A51" s="59">
        <f>(B17*D41)+B17</f>
        <v>0</v>
      </c>
      <c r="B51" s="16"/>
      <c r="C51" s="31" t="s">
        <v>46</v>
      </c>
      <c r="D51" s="30">
        <v>0</v>
      </c>
      <c r="E51" s="16"/>
      <c r="F51" s="27">
        <f>A51*D51</f>
        <v>0</v>
      </c>
      <c r="I51" s="59">
        <f>(A51*L41)+A51</f>
        <v>0</v>
      </c>
      <c r="J51" s="16"/>
      <c r="K51" s="31" t="s">
        <v>46</v>
      </c>
      <c r="L51" s="30">
        <v>0</v>
      </c>
      <c r="M51" s="16"/>
      <c r="N51" s="27">
        <f>I51*L51</f>
        <v>0</v>
      </c>
    </row>
    <row r="52" spans="1:14" x14ac:dyDescent="0.2">
      <c r="A52" s="16"/>
      <c r="B52" s="16"/>
      <c r="C52" s="31"/>
      <c r="D52" s="18"/>
      <c r="E52" s="16"/>
      <c r="F52" s="29">
        <f>SUM(F50:F51)</f>
        <v>0</v>
      </c>
      <c r="I52" s="16"/>
      <c r="J52" s="16"/>
      <c r="K52" s="31"/>
      <c r="L52" s="18"/>
      <c r="M52" s="16"/>
      <c r="N52" s="29">
        <f>SUM(N50:N51)</f>
        <v>0</v>
      </c>
    </row>
    <row r="53" spans="1:14" ht="13.5" thickBot="1" x14ac:dyDescent="0.25">
      <c r="A53" s="16"/>
      <c r="B53" s="16"/>
      <c r="C53" s="16"/>
      <c r="D53" s="16"/>
      <c r="E53" s="16"/>
      <c r="I53" s="16"/>
      <c r="J53" s="16"/>
      <c r="K53" s="16"/>
      <c r="L53" s="16"/>
      <c r="M53" s="16"/>
    </row>
    <row r="54" spans="1:14" ht="14.25" x14ac:dyDescent="0.2">
      <c r="A54" s="90" t="s">
        <v>58</v>
      </c>
      <c r="B54" s="89"/>
      <c r="C54" s="89"/>
      <c r="D54" s="89"/>
      <c r="E54" s="89"/>
      <c r="F54" s="84" t="s">
        <v>9</v>
      </c>
      <c r="I54" s="90" t="s">
        <v>64</v>
      </c>
      <c r="J54" s="89"/>
      <c r="K54" s="89"/>
      <c r="L54" s="89"/>
      <c r="M54" s="89"/>
      <c r="N54" s="84" t="s">
        <v>9</v>
      </c>
    </row>
    <row r="55" spans="1:14" x14ac:dyDescent="0.2">
      <c r="A55" s="26" t="s">
        <v>3</v>
      </c>
      <c r="B55" s="26"/>
      <c r="C55" s="17"/>
      <c r="D55" s="16"/>
      <c r="E55" s="16"/>
      <c r="I55" s="26" t="s">
        <v>3</v>
      </c>
      <c r="J55" s="26"/>
      <c r="K55" s="17"/>
      <c r="L55" s="16"/>
      <c r="M55" s="16"/>
    </row>
    <row r="56" spans="1:14" x14ac:dyDescent="0.2">
      <c r="A56" s="59">
        <f>(B22*D41)+B22</f>
        <v>0</v>
      </c>
      <c r="B56" s="16"/>
      <c r="C56" s="31" t="s">
        <v>45</v>
      </c>
      <c r="D56" s="30">
        <v>0</v>
      </c>
      <c r="E56" s="16"/>
      <c r="F56" s="27">
        <f>A56*D56</f>
        <v>0</v>
      </c>
      <c r="I56" s="59">
        <f>(A56*L41)+A56</f>
        <v>0</v>
      </c>
      <c r="J56" s="16"/>
      <c r="K56" s="31" t="s">
        <v>45</v>
      </c>
      <c r="L56" s="30">
        <v>0</v>
      </c>
      <c r="M56" s="16"/>
      <c r="N56" s="27">
        <f>I56*L56</f>
        <v>0</v>
      </c>
    </row>
    <row r="57" spans="1:14" x14ac:dyDescent="0.2">
      <c r="A57" s="59">
        <f>(B23*D41)+B23</f>
        <v>0</v>
      </c>
      <c r="B57" s="16"/>
      <c r="C57" s="31" t="s">
        <v>46</v>
      </c>
      <c r="D57" s="30">
        <v>0</v>
      </c>
      <c r="E57" s="16"/>
      <c r="F57" s="27">
        <f>A57*D57</f>
        <v>0</v>
      </c>
      <c r="I57" s="59">
        <f>(A57*L41)+A57</f>
        <v>0</v>
      </c>
      <c r="J57" s="16"/>
      <c r="K57" s="31" t="s">
        <v>46</v>
      </c>
      <c r="L57" s="30">
        <v>0</v>
      </c>
      <c r="M57" s="16"/>
      <c r="N57" s="27">
        <f>I57*L57</f>
        <v>0</v>
      </c>
    </row>
    <row r="58" spans="1:14" x14ac:dyDescent="0.2">
      <c r="A58" s="16"/>
      <c r="B58" s="16"/>
      <c r="C58" s="31"/>
      <c r="D58" s="18"/>
      <c r="E58" s="16"/>
      <c r="F58" s="29">
        <f>SUM(F56:F57)</f>
        <v>0</v>
      </c>
      <c r="I58" s="16"/>
      <c r="J58" s="16"/>
      <c r="K58" s="31"/>
      <c r="L58" s="18"/>
      <c r="M58" s="16"/>
      <c r="N58" s="29">
        <f>SUM(N56:N57)</f>
        <v>0</v>
      </c>
    </row>
    <row r="59" spans="1:14" ht="13.5" thickBot="1" x14ac:dyDescent="0.25">
      <c r="A59" s="16"/>
      <c r="B59" s="16"/>
      <c r="C59" s="16"/>
      <c r="D59" s="16"/>
      <c r="E59" s="16"/>
      <c r="I59" s="16"/>
      <c r="J59" s="16"/>
      <c r="K59" s="16"/>
      <c r="L59" s="16"/>
      <c r="M59" s="16"/>
    </row>
    <row r="60" spans="1:14" ht="14.25" x14ac:dyDescent="0.2">
      <c r="A60" s="90" t="s">
        <v>59</v>
      </c>
      <c r="B60" s="89"/>
      <c r="C60" s="91"/>
      <c r="D60" s="89"/>
      <c r="E60" s="89"/>
      <c r="F60" s="84" t="s">
        <v>9</v>
      </c>
      <c r="I60" s="90" t="s">
        <v>65</v>
      </c>
      <c r="J60" s="89"/>
      <c r="K60" s="91"/>
      <c r="L60" s="89"/>
      <c r="M60" s="89"/>
      <c r="N60" s="84" t="s">
        <v>9</v>
      </c>
    </row>
    <row r="61" spans="1:14" x14ac:dyDescent="0.2">
      <c r="A61" s="26" t="s">
        <v>3</v>
      </c>
      <c r="B61" s="26"/>
      <c r="C61" s="17"/>
      <c r="D61" s="16"/>
      <c r="E61" s="16"/>
      <c r="I61" s="26" t="s">
        <v>3</v>
      </c>
      <c r="J61" s="26"/>
      <c r="K61" s="17"/>
      <c r="L61" s="16"/>
      <c r="M61" s="16"/>
    </row>
    <row r="62" spans="1:14" x14ac:dyDescent="0.2">
      <c r="A62" s="59">
        <f>(B28*D41)+B28</f>
        <v>0</v>
      </c>
      <c r="B62" s="16"/>
      <c r="C62" s="31" t="s">
        <v>47</v>
      </c>
      <c r="D62" s="30">
        <v>0</v>
      </c>
      <c r="E62" s="16"/>
      <c r="F62" s="27">
        <f>A62*D62</f>
        <v>0</v>
      </c>
      <c r="I62" s="59">
        <f>(A62*L41)+A62</f>
        <v>0</v>
      </c>
      <c r="J62" s="16"/>
      <c r="K62" s="31" t="s">
        <v>47</v>
      </c>
      <c r="L62" s="30">
        <v>0</v>
      </c>
      <c r="M62" s="16"/>
      <c r="N62" s="27">
        <f>I62*L62</f>
        <v>0</v>
      </c>
    </row>
    <row r="63" spans="1:14" x14ac:dyDescent="0.2">
      <c r="A63" s="59">
        <f>(B29*D41)+B29</f>
        <v>0</v>
      </c>
      <c r="B63" s="16"/>
      <c r="C63" s="31" t="s">
        <v>48</v>
      </c>
      <c r="D63" s="30">
        <v>0</v>
      </c>
      <c r="E63" s="16"/>
      <c r="F63" s="27">
        <f>A63*D63</f>
        <v>0</v>
      </c>
      <c r="I63" s="59">
        <f>(A63*L41)+A63</f>
        <v>0</v>
      </c>
      <c r="J63" s="16"/>
      <c r="K63" s="31" t="s">
        <v>48</v>
      </c>
      <c r="L63" s="30">
        <v>0</v>
      </c>
      <c r="M63" s="16"/>
      <c r="N63" s="27">
        <f>I63*L63</f>
        <v>0</v>
      </c>
    </row>
    <row r="64" spans="1:14" x14ac:dyDescent="0.2">
      <c r="A64" s="59">
        <f>(B30*D41)+B30</f>
        <v>0</v>
      </c>
      <c r="B64" s="16"/>
      <c r="C64" s="31" t="s">
        <v>49</v>
      </c>
      <c r="D64" s="30">
        <v>0</v>
      </c>
      <c r="E64" s="16"/>
      <c r="F64" s="27">
        <f>A64*D64</f>
        <v>0</v>
      </c>
      <c r="I64" s="59">
        <f>(A64*L41)+A64</f>
        <v>0</v>
      </c>
      <c r="J64" s="16"/>
      <c r="K64" s="31" t="s">
        <v>49</v>
      </c>
      <c r="L64" s="30">
        <v>0</v>
      </c>
      <c r="M64" s="16"/>
      <c r="N64" s="27">
        <f>I64*L64</f>
        <v>0</v>
      </c>
    </row>
    <row r="65" spans="1:14" x14ac:dyDescent="0.2">
      <c r="A65" s="59">
        <f>(B31*D41)+B31</f>
        <v>0</v>
      </c>
      <c r="B65" s="16"/>
      <c r="C65" s="31" t="s">
        <v>50</v>
      </c>
      <c r="D65" s="30">
        <v>0</v>
      </c>
      <c r="E65" s="16"/>
      <c r="F65" s="28">
        <f>A65*D65</f>
        <v>0</v>
      </c>
      <c r="I65" s="59">
        <f>(A65*L41)+A65</f>
        <v>0</v>
      </c>
      <c r="J65" s="16"/>
      <c r="K65" s="31" t="s">
        <v>50</v>
      </c>
      <c r="L65" s="30">
        <v>0</v>
      </c>
      <c r="M65" s="16"/>
      <c r="N65" s="28">
        <f>I65*L65</f>
        <v>0</v>
      </c>
    </row>
    <row r="66" spans="1:14" x14ac:dyDescent="0.2">
      <c r="A66" s="16"/>
      <c r="B66" s="16"/>
      <c r="C66" s="31"/>
      <c r="D66" s="18"/>
      <c r="E66" s="16"/>
      <c r="F66" s="29">
        <f>SUM(F62:F65)</f>
        <v>0</v>
      </c>
      <c r="I66" s="16"/>
      <c r="J66" s="16"/>
      <c r="K66" s="31"/>
      <c r="L66" s="18"/>
      <c r="M66" s="16"/>
      <c r="N66" s="29">
        <f>SUM(N62:N65)</f>
        <v>0</v>
      </c>
    </row>
    <row r="67" spans="1:14" ht="13.5" thickBot="1" x14ac:dyDescent="0.25">
      <c r="A67" s="16"/>
      <c r="B67" s="16"/>
      <c r="C67" s="16"/>
      <c r="D67" s="16"/>
      <c r="E67" s="16"/>
      <c r="I67" s="16"/>
      <c r="J67" s="16"/>
      <c r="K67" s="16"/>
      <c r="L67" s="16"/>
      <c r="M67" s="16"/>
    </row>
    <row r="68" spans="1:14" ht="15" thickBot="1" x14ac:dyDescent="0.25">
      <c r="A68" s="87" t="s">
        <v>1</v>
      </c>
      <c r="B68" s="94"/>
      <c r="C68" s="94"/>
      <c r="D68" s="94"/>
      <c r="E68" s="94"/>
      <c r="F68" s="84" t="s">
        <v>9</v>
      </c>
      <c r="I68" s="87" t="s">
        <v>1</v>
      </c>
      <c r="J68" s="94"/>
      <c r="K68" s="94"/>
      <c r="L68" s="94"/>
      <c r="M68" s="94"/>
      <c r="N68" s="84" t="s">
        <v>9</v>
      </c>
    </row>
    <row r="69" spans="1:14" ht="14.25" x14ac:dyDescent="0.2">
      <c r="F69" s="36">
        <f>SUM(F46,F52,F58,F66)</f>
        <v>30000</v>
      </c>
      <c r="N69" s="36">
        <f>SUM(N46,N52,N58,N66)</f>
        <v>30000</v>
      </c>
    </row>
    <row r="72" spans="1:14" x14ac:dyDescent="0.2">
      <c r="I72" s="72" t="s">
        <v>84</v>
      </c>
    </row>
  </sheetData>
  <mergeCells count="11">
    <mergeCell ref="A2:N2"/>
    <mergeCell ref="A37:N37"/>
    <mergeCell ref="I8:N35"/>
    <mergeCell ref="A3:N3"/>
    <mergeCell ref="A4:N4"/>
    <mergeCell ref="A41:C41"/>
    <mergeCell ref="A39:F39"/>
    <mergeCell ref="I39:N39"/>
    <mergeCell ref="I41:K41"/>
    <mergeCell ref="A6:G6"/>
    <mergeCell ref="I6:N7"/>
  </mergeCells>
  <phoneticPr fontId="1" type="noConversion"/>
  <hyperlinks>
    <hyperlink ref="I72" r:id="rId1" display="©2014 Digitec Interactive www.knowledgedirectweb.com "/>
  </hyperlinks>
  <printOptions horizontalCentered="1"/>
  <pageMargins left="0.75" right="0.75" top="1" bottom="1" header="0.5" footer="0.5"/>
  <pageSetup scale="57" orientation="portrait" horizontalDpi="4294967292" verticalDpi="4294967292" r:id="rId2"/>
  <colBreaks count="1" manualBreakCount="1">
    <brk id="10" max="1048575" man="1" pt="1"/>
  </colBreaks>
  <ignoredErrors>
    <ignoredError sqref="BGB7167:BGB7935 BGB3583:BGB4095 BGB5375:BGB5887" emptyCellReference="1"/>
  </ignoredErrors>
  <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mso-contentType ?>
<FormTemplates xmlns="http://schemas.microsoft.com/sharepoint/v3/contenttype/forms">
  <Display>DocumentLibraryForm</Display>
  <Edit>AssetEditForm</Edit>
  <New>DocumentLibraryForm</New>
</FormTemplates>
</file>

<file path=customXml/itemProps1.xml><?xml version="1.0" encoding="utf-8"?>
<ds:datastoreItem xmlns:ds="http://schemas.openxmlformats.org/officeDocument/2006/customXml" ds:itemID="{FF6AEBD0-AE31-4609-858E-CDCC76A3C02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1</vt:i4>
      </vt:variant>
    </vt:vector>
  </HeadingPairs>
  <TitlesOfParts>
    <vt:vector size="4" baseType="lpstr">
      <vt:lpstr>eLearning ROI</vt:lpstr>
      <vt:lpstr>Investment</vt:lpstr>
      <vt:lpstr>Revenue</vt:lpstr>
      <vt:lpstr>Investment!Print_Area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Event budget</dc:title>
  <dc:creator>abassett</dc:creator>
  <cp:lastModifiedBy>Jack McGrath</cp:lastModifiedBy>
  <cp:lastPrinted>2008-11-17T23:26:21Z</cp:lastPrinted>
  <dcterms:created xsi:type="dcterms:W3CDTF">2014-06-05T15:58:16Z</dcterms:created>
  <dcterms:modified xsi:type="dcterms:W3CDTF">2016-03-23T13:58:18Z</dcterms:modified>
  <cp:version/>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TemplateID">
    <vt:lpwstr>TC060784121033</vt:lpwstr>
  </property>
</Properties>
</file>